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hilipnisonoff/Desktop/PHN /EBOE/State Reports/ASSA/ASSA Oct 2022/"/>
    </mc:Choice>
  </mc:AlternateContent>
  <xr:revisionPtr revIDLastSave="0" documentId="13_ncr:1_{8FD70395-12B1-7040-85FF-EC38C2EC627F}" xr6:coauthVersionLast="47" xr6:coauthVersionMax="47" xr10:uidLastSave="{00000000-0000-0000-0000-000000000000}"/>
  <bookViews>
    <workbookView xWindow="26140" yWindow="1740" windowWidth="42660" windowHeight="21360" activeTab="2" xr2:uid="{00000000-000D-0000-FFFF-FFFF00000000}"/>
  </bookViews>
  <sheets>
    <sheet name="wk 1A" sheetId="1" r:id="rId1"/>
    <sheet name="wk 1B" sheetId="2" r:id="rId2"/>
    <sheet name="WK 2" sheetId="5" r:id="rId3"/>
    <sheet name="WK 3" sheetId="13" r:id="rId4"/>
    <sheet name="WK 4" sheetId="14" r:id="rId5"/>
    <sheet name="WK 5" sheetId="7" r:id="rId6"/>
    <sheet name="wk 7" sheetId="8" r:id="rId7"/>
    <sheet name="WK 8" sheetId="15" r:id="rId8"/>
    <sheet name="WK 9)" sheetId="16" r:id="rId9"/>
    <sheet name="WK 13" sheetId="12" r:id="rId10"/>
    <sheet name="Sheet1" sheetId="11" r:id="rId11"/>
  </sheets>
  <definedNames>
    <definedName name="ASSA_Completion_date">'wk 1A'!$C$40</definedName>
    <definedName name="ASSA_DATE">'wk 1A'!$F$1</definedName>
    <definedName name="increase_rate" localSheetId="2">'WK 2'!#REF!</definedName>
    <definedName name="increase_rate" localSheetId="3">'WK 3'!#REF!</definedName>
    <definedName name="increase_rate" localSheetId="4">'WK 4'!#REF!</definedName>
    <definedName name="increase_rate" localSheetId="5">'WK 5'!#REF!</definedName>
    <definedName name="increase_rate" localSheetId="7">'WK 8'!#REF!</definedName>
    <definedName name="increase_rate" localSheetId="8">'WK 9)'!#REF!</definedName>
    <definedName name="increase_rate">#REF!</definedName>
    <definedName name="_xlnm.Print_Area" localSheetId="9">'WK 13'!$A$1:$K$59</definedName>
    <definedName name="_xlnm.Print_Area" localSheetId="0">'wk 1A'!$A$1:$F$41</definedName>
    <definedName name="_xlnm.Print_Area" localSheetId="1">'wk 1B'!$A$1:$F$40</definedName>
    <definedName name="_xlnm.Print_Area" localSheetId="2">'WK 2'!$A$1:$J$23</definedName>
    <definedName name="_xlnm.Print_Area" localSheetId="3">'WK 3'!$A$1:$J$23</definedName>
    <definedName name="_xlnm.Print_Area" localSheetId="4">'WK 4'!$A$1:$J$26</definedName>
    <definedName name="_xlnm.Print_Area" localSheetId="5">'WK 5'!$A$1:$J$26</definedName>
    <definedName name="_xlnm.Print_Area" localSheetId="6">'wk 7'!$A$1:$D$44</definedName>
    <definedName name="_xlnm.Print_Area" localSheetId="7">'WK 8'!$A$1:$F$26</definedName>
    <definedName name="_xlnm.Print_Area" localSheetId="8">'WK 9)'!$A$1:$F$26</definedName>
    <definedName name="_xlnm.Print_Titles" localSheetId="9">'WK 13'!$1:$3</definedName>
    <definedName name="_xlnm.Print_Titles" localSheetId="2">'WK 2'!$4:$4</definedName>
    <definedName name="_xlnm.Print_Titles" localSheetId="3">'WK 3'!$4:$4</definedName>
    <definedName name="_xlnm.Print_Titles" localSheetId="4">'WK 4'!$4:$4</definedName>
    <definedName name="_xlnm.Print_Titles" localSheetId="5">'WK 5'!$4:$4</definedName>
    <definedName name="_xlnm.Print_Titles" localSheetId="7">'WK 8'!$4:$4</definedName>
    <definedName name="_xlnm.Print_Titles" localSheetId="8">'WK 9)'!$4:$4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6" i="1" l="1"/>
  <c r="J18" i="1"/>
  <c r="K18" i="1"/>
  <c r="I18" i="1"/>
  <c r="C8" i="2"/>
  <c r="D9" i="2"/>
  <c r="D8" i="2"/>
  <c r="I10" i="1"/>
  <c r="D10" i="2" s="1"/>
  <c r="J38" i="1"/>
  <c r="K10" i="1"/>
  <c r="J10" i="1"/>
  <c r="K8" i="1"/>
  <c r="C9" i="2" s="1"/>
  <c r="J8" i="1"/>
  <c r="E49" i="12"/>
  <c r="C23" i="16"/>
  <c r="C23" i="15"/>
  <c r="D42" i="8"/>
  <c r="C23" i="7"/>
  <c r="C23" i="14"/>
  <c r="C20" i="13"/>
  <c r="C20" i="5"/>
  <c r="D38" i="2"/>
  <c r="E1" i="12"/>
  <c r="C1" i="16"/>
  <c r="C1" i="15"/>
  <c r="E1" i="8"/>
  <c r="C1" i="7"/>
  <c r="C1" i="14"/>
  <c r="C1" i="13"/>
  <c r="C1" i="5"/>
  <c r="E1" i="2"/>
  <c r="Q21" i="14"/>
  <c r="M10" i="1" l="1"/>
  <c r="E36" i="2"/>
  <c r="D38" i="1"/>
  <c r="E38" i="1"/>
  <c r="F38" i="1"/>
  <c r="F10" i="2" s="1"/>
  <c r="F13" i="2" s="1"/>
  <c r="F36" i="2" s="1"/>
  <c r="C38" i="1"/>
  <c r="I8" i="1"/>
  <c r="C10" i="2" s="1"/>
  <c r="D13" i="2" l="1"/>
  <c r="D36" i="2" s="1"/>
  <c r="C13" i="2"/>
  <c r="C36" i="2" s="1"/>
  <c r="Q5" i="5"/>
  <c r="P5" i="5"/>
  <c r="Q18" i="5" l="1"/>
  <c r="C40" i="8" l="1"/>
  <c r="Q21" i="7"/>
</calcChain>
</file>

<file path=xl/sharedStrings.xml><?xml version="1.0" encoding="utf-8"?>
<sst xmlns="http://schemas.openxmlformats.org/spreadsheetml/2006/main" count="779" uniqueCount="348">
  <si>
    <r>
      <t>Student On Roll: Full-time, Shared -time</t>
    </r>
    <r>
      <rPr>
        <sz val="11"/>
        <color rgb="FF000000"/>
        <rFont val="Arial"/>
        <family val="2"/>
      </rPr>
      <t> </t>
    </r>
  </si>
  <si>
    <t>Table 1: Enrollment / Grade level for Regular and Special Education Catagory</t>
  </si>
  <si>
    <t>Register</t>
  </si>
  <si>
    <t>School </t>
  </si>
  <si>
    <t>Full-Time Students </t>
  </si>
  <si>
    <t>Full-Time Special Ed</t>
  </si>
  <si>
    <t>Shared-Time</t>
  </si>
  <si>
    <t>Students </t>
  </si>
  <si>
    <t>Shared time Special Ed Students </t>
  </si>
  <si>
    <t>Register 1</t>
  </si>
  <si>
    <t>HS 07-07</t>
  </si>
  <si>
    <t>Register 2</t>
  </si>
  <si>
    <t>HS 08-08</t>
  </si>
  <si>
    <t>Register 3</t>
  </si>
  <si>
    <t>Register 4</t>
  </si>
  <si>
    <t>HS 09-09</t>
  </si>
  <si>
    <t>Register 5</t>
  </si>
  <si>
    <t>HS 10-10</t>
  </si>
  <si>
    <t>Register 6</t>
  </si>
  <si>
    <t>HS 11-11</t>
  </si>
  <si>
    <t>Register 7</t>
  </si>
  <si>
    <t>HS 12-12</t>
  </si>
  <si>
    <t>Register 8</t>
  </si>
  <si>
    <t>Register 9</t>
  </si>
  <si>
    <t>ME 4H-4H</t>
  </si>
  <si>
    <t>Register 10</t>
  </si>
  <si>
    <t>ME 4H-33</t>
  </si>
  <si>
    <t>Register 11</t>
  </si>
  <si>
    <t>Register 12</t>
  </si>
  <si>
    <t>ME KF-KF</t>
  </si>
  <si>
    <t>Register 13</t>
  </si>
  <si>
    <t>Register 14</t>
  </si>
  <si>
    <t>ME  01-01</t>
  </si>
  <si>
    <t>Register 15</t>
  </si>
  <si>
    <t>ME 01-20</t>
  </si>
  <si>
    <t>Register 16</t>
  </si>
  <si>
    <t>ME 02-02</t>
  </si>
  <si>
    <t>Register 17</t>
  </si>
  <si>
    <t>ME 02-20</t>
  </si>
  <si>
    <t>Register 18</t>
  </si>
  <si>
    <t>Register 19</t>
  </si>
  <si>
    <t>Register 20</t>
  </si>
  <si>
    <t>Register 21</t>
  </si>
  <si>
    <t>Register 22</t>
  </si>
  <si>
    <t>Register 23</t>
  </si>
  <si>
    <t>VIL 04-04</t>
  </si>
  <si>
    <t>Register 24</t>
  </si>
  <si>
    <t>Register 25</t>
  </si>
  <si>
    <t>VIL 05-05</t>
  </si>
  <si>
    <t>Register 26</t>
  </si>
  <si>
    <t>Register 27</t>
  </si>
  <si>
    <t>VIL 06-06</t>
  </si>
  <si>
    <t>VIL 06-20</t>
  </si>
  <si>
    <t>Totals</t>
  </si>
  <si>
    <t>Memorial</t>
  </si>
  <si>
    <t>Villano</t>
  </si>
  <si>
    <t>High School</t>
  </si>
  <si>
    <t>First Name</t>
  </si>
  <si>
    <t>Classification</t>
  </si>
  <si>
    <t>School Type</t>
  </si>
  <si>
    <t>School</t>
  </si>
  <si>
    <t>Receiving 
District</t>
  </si>
  <si>
    <t>Other LEA</t>
  </si>
  <si>
    <t>Michael</t>
  </si>
  <si>
    <t>MD</t>
  </si>
  <si>
    <t>E</t>
  </si>
  <si>
    <t>Valley Program w/summer - Valley Program @ Norwood Public School</t>
  </si>
  <si>
    <t>Northern Valley</t>
  </si>
  <si>
    <t>AUT</t>
  </si>
  <si>
    <t>OHI</t>
  </si>
  <si>
    <t>Cassidy</t>
  </si>
  <si>
    <t xml:space="preserve">Owl House, Park Ridge </t>
  </si>
  <si>
    <t>Park Ridge</t>
  </si>
  <si>
    <t>Kraig</t>
  </si>
  <si>
    <t>Valley Program w/summer - Immaculate Conception, Norwood</t>
  </si>
  <si>
    <t>Jake</t>
  </si>
  <si>
    <t>Westwood</t>
  </si>
  <si>
    <t>Andrew</t>
  </si>
  <si>
    <t>Kasey</t>
  </si>
  <si>
    <t>Ryan</t>
  </si>
  <si>
    <t>John</t>
  </si>
  <si>
    <t>Mia</t>
  </si>
  <si>
    <t>River Edge</t>
  </si>
  <si>
    <t>David</t>
  </si>
  <si>
    <t>ED</t>
  </si>
  <si>
    <t>SBJC</t>
  </si>
  <si>
    <t>Hage</t>
  </si>
  <si>
    <t>Sydney</t>
  </si>
  <si>
    <t>Ridgewood</t>
  </si>
  <si>
    <t>Nathan</t>
  </si>
  <si>
    <t>Matthew</t>
  </si>
  <si>
    <t>Nicholas</t>
  </si>
  <si>
    <t>Cambrea</t>
  </si>
  <si>
    <t>BCSSD</t>
  </si>
  <si>
    <t>TBI</t>
  </si>
  <si>
    <t>Cecilia</t>
  </si>
  <si>
    <t>Private School</t>
  </si>
  <si>
    <t xml:space="preserve">Albasi </t>
  </si>
  <si>
    <t>Dino</t>
  </si>
  <si>
    <t>Bautista</t>
  </si>
  <si>
    <t>Dominic</t>
  </si>
  <si>
    <t xml:space="preserve">CTC Academy (summer &amp; tuition) </t>
  </si>
  <si>
    <t>Blau - IDEA</t>
  </si>
  <si>
    <t>Lawrence</t>
  </si>
  <si>
    <t>New Beginnings</t>
  </si>
  <si>
    <t>Brenner</t>
  </si>
  <si>
    <t>Samantha</t>
  </si>
  <si>
    <t>Community School</t>
  </si>
  <si>
    <t xml:space="preserve">ECLC (summer &amp; tuition)  </t>
  </si>
  <si>
    <t xml:space="preserve">Inst. For Ed Ach (summer &amp; tuition) </t>
  </si>
  <si>
    <t>Marissa</t>
  </si>
  <si>
    <t>Longo - IDEA</t>
  </si>
  <si>
    <t>New Beginnings @ Fairfield</t>
  </si>
  <si>
    <t>Naples</t>
  </si>
  <si>
    <t>Barnstable Academy</t>
  </si>
  <si>
    <t>Lenny</t>
  </si>
  <si>
    <t>Pedregon - IDEA</t>
  </si>
  <si>
    <t>Landon</t>
  </si>
  <si>
    <t xml:space="preserve">New Beginnings (summer &amp; tuition) </t>
  </si>
  <si>
    <t>Joshua</t>
  </si>
  <si>
    <t>Polvere - IDEA</t>
  </si>
  <si>
    <t>Tyler</t>
  </si>
  <si>
    <t>Smith - IDEA</t>
  </si>
  <si>
    <t xml:space="preserve">New Beginnings </t>
  </si>
  <si>
    <t>Wacker - IDEA</t>
  </si>
  <si>
    <t>Keith</t>
  </si>
  <si>
    <t>#</t>
  </si>
  <si>
    <t>Last Name</t>
  </si>
  <si>
    <t>Grade
Level</t>
  </si>
  <si>
    <t>Full Time</t>
  </si>
  <si>
    <t>Tuition Contract</t>
  </si>
  <si>
    <t>Free or Reduced</t>
  </si>
  <si>
    <t>Speech Only</t>
  </si>
  <si>
    <t>H</t>
  </si>
  <si>
    <t>y</t>
  </si>
  <si>
    <t>N</t>
  </si>
  <si>
    <t>M</t>
  </si>
  <si>
    <t>Students Sent to New Jersy Public Schools and County Special Services Districts</t>
  </si>
  <si>
    <t>Students Sent to Approved Private Schools for Students with Disabilities</t>
  </si>
  <si>
    <t>Resident Low Income On Roll (Excluding Received) and Sent Students</t>
  </si>
  <si>
    <t>Table 7: Resident Low Income on Roll (excluding Received) and Sent Students</t>
  </si>
  <si>
    <t>Number of Students</t>
  </si>
  <si>
    <t>Application Approved as Eligible-Free or Recued (Y or N)</t>
  </si>
  <si>
    <t>OOD</t>
  </si>
  <si>
    <t>ID</t>
  </si>
  <si>
    <t>State ID</t>
  </si>
  <si>
    <t>Last</t>
  </si>
  <si>
    <t>First</t>
  </si>
  <si>
    <t>Middle</t>
  </si>
  <si>
    <t>GR</t>
  </si>
  <si>
    <t>Class</t>
  </si>
  <si>
    <t>Gender</t>
  </si>
  <si>
    <t>Enrollment</t>
  </si>
  <si>
    <t>VES</t>
  </si>
  <si>
    <t>05</t>
  </si>
  <si>
    <t>2027</t>
  </si>
  <si>
    <t>ACTIVE</t>
  </si>
  <si>
    <t/>
  </si>
  <si>
    <t>03</t>
  </si>
  <si>
    <t>2029</t>
  </si>
  <si>
    <t>250070</t>
  </si>
  <si>
    <t>8828271224</t>
  </si>
  <si>
    <t>Gabriel</t>
  </si>
  <si>
    <t>EHS</t>
  </si>
  <si>
    <t>07</t>
  </si>
  <si>
    <t>2025</t>
  </si>
  <si>
    <t>11</t>
  </si>
  <si>
    <t>240076</t>
  </si>
  <si>
    <t>3415095317</t>
  </si>
  <si>
    <t>Sarah</t>
  </si>
  <si>
    <t>Maria</t>
  </si>
  <si>
    <t>08</t>
  </si>
  <si>
    <t>2024</t>
  </si>
  <si>
    <t>F</t>
  </si>
  <si>
    <t>Julia</t>
  </si>
  <si>
    <t>Rose</t>
  </si>
  <si>
    <t>10</t>
  </si>
  <si>
    <t>250060</t>
  </si>
  <si>
    <t>3580461853</t>
  </si>
  <si>
    <t>Kayla</t>
  </si>
  <si>
    <t>Grace</t>
  </si>
  <si>
    <t>12</t>
  </si>
  <si>
    <t>2030</t>
  </si>
  <si>
    <t>Joseph</t>
  </si>
  <si>
    <t>2026</t>
  </si>
  <si>
    <t>09</t>
  </si>
  <si>
    <t>2023</t>
  </si>
  <si>
    <t>MES</t>
  </si>
  <si>
    <t>2032</t>
  </si>
  <si>
    <t>270082</t>
  </si>
  <si>
    <t>3720044891</t>
  </si>
  <si>
    <t>Kengo</t>
  </si>
  <si>
    <t>240282</t>
  </si>
  <si>
    <t>6296810841</t>
  </si>
  <si>
    <t>Kent</t>
  </si>
  <si>
    <t>Caleb</t>
  </si>
  <si>
    <t>250196</t>
  </si>
  <si>
    <t>9930810197</t>
  </si>
  <si>
    <t>Kyle</t>
  </si>
  <si>
    <t>280250</t>
  </si>
  <si>
    <t>2075203379</t>
  </si>
  <si>
    <t>Brendan</t>
  </si>
  <si>
    <t>Paul</t>
  </si>
  <si>
    <t>04</t>
  </si>
  <si>
    <t>2028</t>
  </si>
  <si>
    <t>260295</t>
  </si>
  <si>
    <t>3374187179</t>
  </si>
  <si>
    <t>230329</t>
  </si>
  <si>
    <t>4704291483</t>
  </si>
  <si>
    <t>Van</t>
  </si>
  <si>
    <t>250241</t>
  </si>
  <si>
    <t>4143263613</t>
  </si>
  <si>
    <t>Amelia</t>
  </si>
  <si>
    <t>320541</t>
  </si>
  <si>
    <t>9352015626</t>
  </si>
  <si>
    <t>Dean</t>
  </si>
  <si>
    <t>300326</t>
  </si>
  <si>
    <t>5893006203</t>
  </si>
  <si>
    <t>Emma</t>
  </si>
  <si>
    <t>Natalie</t>
  </si>
  <si>
    <t>240525</t>
  </si>
  <si>
    <t>9377114869</t>
  </si>
  <si>
    <t>Jason</t>
  </si>
  <si>
    <t>230425</t>
  </si>
  <si>
    <t>8472075758</t>
  </si>
  <si>
    <t>Maureen</t>
  </si>
  <si>
    <t>Anneliese</t>
  </si>
  <si>
    <t>2031</t>
  </si>
  <si>
    <t>270041</t>
  </si>
  <si>
    <t>3135448982</t>
  </si>
  <si>
    <t>Benjamin</t>
  </si>
  <si>
    <t>Millard</t>
  </si>
  <si>
    <t>230100</t>
  </si>
  <si>
    <t>2181501442</t>
  </si>
  <si>
    <t>Albert</t>
  </si>
  <si>
    <t>290048</t>
  </si>
  <si>
    <t>3047998464</t>
  </si>
  <si>
    <t>310077</t>
  </si>
  <si>
    <t>6148054545</t>
  </si>
  <si>
    <t>Lucia</t>
  </si>
  <si>
    <t>Ann</t>
  </si>
  <si>
    <t>250240</t>
  </si>
  <si>
    <t>8310064557</t>
  </si>
  <si>
    <t>Sophie</t>
  </si>
  <si>
    <t>J</t>
  </si>
  <si>
    <t>Age
10/15/2020</t>
  </si>
  <si>
    <t>Catherine</t>
  </si>
  <si>
    <t xml:space="preserve">South Bergen Jointure Commission (BD classes) </t>
  </si>
  <si>
    <t>Pascack Valley</t>
  </si>
  <si>
    <t>Sage Day, Rochelle Park</t>
  </si>
  <si>
    <t>Chancellor Academy</t>
  </si>
  <si>
    <t>Dussek</t>
  </si>
  <si>
    <t>Gisselle</t>
  </si>
  <si>
    <t>HS</t>
  </si>
  <si>
    <t>ME 03-03</t>
  </si>
  <si>
    <t>ME</t>
  </si>
  <si>
    <t>Vill</t>
  </si>
  <si>
    <t>Park Academy (PVRHSD)</t>
  </si>
  <si>
    <t>Washington Elementary School BCSS</t>
  </si>
  <si>
    <t>HIP - MP Highland. BCSS</t>
  </si>
  <si>
    <t>Cresskill BOE</t>
  </si>
  <si>
    <t>Valley program w/summer</t>
  </si>
  <si>
    <t>Windsor Prep</t>
  </si>
  <si>
    <t>Santana</t>
  </si>
  <si>
    <t>Rosasco</t>
  </si>
  <si>
    <t>Victoria</t>
  </si>
  <si>
    <t>Matteo</t>
  </si>
  <si>
    <t>Ridgewood Board of Education BF Middle</t>
  </si>
  <si>
    <t>Ridgewood Board of Education - Glen Elementary School</t>
  </si>
  <si>
    <t>Students enrolled in school district who are children of district employees or board of education members, regardless of town of residence.</t>
  </si>
  <si>
    <t>2034</t>
  </si>
  <si>
    <t>320099</t>
  </si>
  <si>
    <t>2509780719</t>
  </si>
  <si>
    <t>Anthony</t>
  </si>
  <si>
    <t>340095</t>
  </si>
  <si>
    <t>7164257664</t>
  </si>
  <si>
    <t>Parker</t>
  </si>
  <si>
    <t>340501</t>
  </si>
  <si>
    <t>6007855339</t>
  </si>
  <si>
    <t>Ursula</t>
  </si>
  <si>
    <t>Sacha</t>
  </si>
  <si>
    <t>HS 07-22</t>
  </si>
  <si>
    <t>ME 3H-33</t>
  </si>
  <si>
    <t>VIL 05-20</t>
  </si>
  <si>
    <t>Prepared By:____Philip nisonoff____</t>
  </si>
  <si>
    <t>Prepared By:_______Philip Nisonoff____</t>
  </si>
  <si>
    <t xml:space="preserve">Students Received from New Jersy Public Schools </t>
  </si>
  <si>
    <t>School Register #</t>
  </si>
  <si>
    <t>Students Sent to Regional Day (Bleshman)</t>
  </si>
  <si>
    <t>Resident LEP Low Income</t>
  </si>
  <si>
    <t>Last name</t>
  </si>
  <si>
    <t>Date of LEP Eligibility</t>
  </si>
  <si>
    <t>Grade</t>
  </si>
  <si>
    <t>Resident LEP Not Low Income</t>
  </si>
  <si>
    <t xml:space="preserve">Workpaper 1A- Application For State School Aid </t>
  </si>
  <si>
    <t>Workpaper 1B- Application For State School Aid</t>
  </si>
  <si>
    <t xml:space="preserve">Workpaper 2- Application For State School Aid </t>
  </si>
  <si>
    <t xml:space="preserve">Workpaper 3- Application For State School Aid </t>
  </si>
  <si>
    <t xml:space="preserve">Workpaper 4- Application For State School Aid </t>
  </si>
  <si>
    <t>Workpaper 5- Application For State School Aid</t>
  </si>
  <si>
    <t>Workpaper 7- Application For State School Aid</t>
  </si>
  <si>
    <t>Workpaper 8- Application For State School Aid</t>
  </si>
  <si>
    <t xml:space="preserve">Workpaper 13 - Application For State School Aid </t>
  </si>
  <si>
    <t>Prepared By:Phiip Nisonoff Date:</t>
  </si>
  <si>
    <t>Prepared By:__Philip Nisonoff___ Date:</t>
  </si>
  <si>
    <t>Grade
2022-23</t>
  </si>
  <si>
    <t>ME 3F-33</t>
  </si>
  <si>
    <t>ME 4F-33</t>
  </si>
  <si>
    <t>ME 2L-20</t>
  </si>
  <si>
    <t>Register 28</t>
  </si>
  <si>
    <t>Register 29</t>
  </si>
  <si>
    <t>ME 03-20</t>
  </si>
  <si>
    <t>VIL 04-22</t>
  </si>
  <si>
    <t>VIL 06-22</t>
  </si>
  <si>
    <t>06</t>
  </si>
  <si>
    <t>01</t>
  </si>
  <si>
    <t>360122</t>
  </si>
  <si>
    <t>4633417325</t>
  </si>
  <si>
    <t>Cole</t>
  </si>
  <si>
    <t>Willam</t>
  </si>
  <si>
    <t>4H</t>
  </si>
  <si>
    <t>2036</t>
  </si>
  <si>
    <t>Lynn</t>
  </si>
  <si>
    <t>340301</t>
  </si>
  <si>
    <t>1125258934</t>
  </si>
  <si>
    <t>Charles</t>
  </si>
  <si>
    <t>VIL</t>
  </si>
  <si>
    <t>360705</t>
  </si>
  <si>
    <t>7531234710</t>
  </si>
  <si>
    <t>Gray</t>
  </si>
  <si>
    <t>270128</t>
  </si>
  <si>
    <t>9131414905</t>
  </si>
  <si>
    <t>HS 11-20</t>
  </si>
  <si>
    <t>ME 1L-20</t>
  </si>
  <si>
    <t>Special Ed per CST</t>
  </si>
  <si>
    <t>SPONLY</t>
  </si>
  <si>
    <t>total SE</t>
  </si>
  <si>
    <t>Received</t>
  </si>
  <si>
    <t>Age
10/15/2022</t>
  </si>
  <si>
    <t>Budget
2022-23</t>
  </si>
  <si>
    <t>Actual
2022-23</t>
  </si>
  <si>
    <t>Tenafly</t>
  </si>
  <si>
    <t>n</t>
  </si>
  <si>
    <t>Jaden</t>
  </si>
  <si>
    <t>On Roll Regular</t>
  </si>
  <si>
    <t>On Roll SE</t>
  </si>
  <si>
    <t>Total</t>
  </si>
  <si>
    <t>Genesis ASSA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</si>
</sst>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b/>
      <sz val="13.95"/>
      <color rgb="FF000000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Arial"/>
      <family val="2"/>
    </font>
    <font>
      <u/>
      <sz val="11"/>
      <color rgb="FF000000"/>
      <name val="Arial"/>
      <family val="2"/>
    </font>
    <font>
      <b/>
      <sz val="11"/>
      <name val="Arial"/>
      <family val="2"/>
    </font>
    <font>
      <u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13" fillId="0" borderId="0"/>
  </cellStyleXfs>
  <cellXfs count="5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7" fillId="0" borderId="0" xfId="3" applyAlignment="1">
      <alignment horizontal="center"/>
    </xf>
    <xf numFmtId="0" fontId="8" fillId="0" borderId="0" xfId="3" applyFont="1" applyAlignment="1">
      <alignment horizontal="center"/>
    </xf>
    <xf numFmtId="0" fontId="8" fillId="0" borderId="0" xfId="3" applyFont="1" applyAlignment="1">
      <alignment horizontal="center" wrapText="1"/>
    </xf>
    <xf numFmtId="0" fontId="10" fillId="0" borderId="0" xfId="3" applyFont="1" applyAlignment="1">
      <alignment horizontal="center"/>
    </xf>
    <xf numFmtId="0" fontId="8" fillId="2" borderId="0" xfId="3" applyFont="1" applyFill="1" applyAlignment="1">
      <alignment horizontal="center" wrapText="1"/>
    </xf>
    <xf numFmtId="0" fontId="8" fillId="0" borderId="0" xfId="3" applyFont="1" applyAlignment="1">
      <alignment horizontal="center" vertical="center"/>
    </xf>
    <xf numFmtId="0" fontId="7" fillId="0" borderId="0" xfId="3"/>
    <xf numFmtId="164" fontId="8" fillId="0" borderId="0" xfId="2" applyNumberFormat="1" applyFont="1" applyBorder="1" applyAlignment="1">
      <alignment horizontal="center" wrapText="1"/>
    </xf>
    <xf numFmtId="0" fontId="9" fillId="0" borderId="0" xfId="3" applyFont="1"/>
    <xf numFmtId="0" fontId="8" fillId="0" borderId="0" xfId="3" applyFont="1"/>
    <xf numFmtId="0" fontId="9" fillId="0" borderId="0" xfId="3" applyFont="1" applyAlignment="1">
      <alignment horizontal="center"/>
    </xf>
    <xf numFmtId="0" fontId="9" fillId="0" borderId="0" xfId="3" applyFont="1" applyAlignment="1">
      <alignment horizontal="center" vertical="center"/>
    </xf>
    <xf numFmtId="164" fontId="7" fillId="0" borderId="0" xfId="3" applyNumberFormat="1"/>
    <xf numFmtId="0" fontId="9" fillId="0" borderId="0" xfId="3" applyFont="1" applyAlignment="1">
      <alignment vertical="center"/>
    </xf>
    <xf numFmtId="164" fontId="7" fillId="0" borderId="0" xfId="3" applyNumberFormat="1" applyAlignment="1">
      <alignment vertical="center"/>
    </xf>
    <xf numFmtId="0" fontId="11" fillId="0" borderId="0" xfId="3" applyFont="1"/>
    <xf numFmtId="0" fontId="12" fillId="0" borderId="0" xfId="3" applyFont="1"/>
    <xf numFmtId="0" fontId="11" fillId="0" borderId="0" xfId="3" applyFont="1" applyAlignment="1">
      <alignment horizontal="center"/>
    </xf>
    <xf numFmtId="0" fontId="12" fillId="0" borderId="0" xfId="3" applyFont="1" applyAlignment="1">
      <alignment horizontal="center"/>
    </xf>
    <xf numFmtId="0" fontId="12" fillId="0" borderId="0" xfId="3" applyFont="1" applyAlignment="1">
      <alignment horizontal="center" vertical="center"/>
    </xf>
    <xf numFmtId="3" fontId="7" fillId="0" borderId="0" xfId="3" applyNumberFormat="1"/>
    <xf numFmtId="0" fontId="10" fillId="0" borderId="0" xfId="3" applyFont="1"/>
    <xf numFmtId="0" fontId="7" fillId="0" borderId="0" xfId="3" applyAlignment="1">
      <alignment horizontal="center" vertical="center"/>
    </xf>
    <xf numFmtId="14" fontId="2" fillId="0" borderId="0" xfId="3" applyNumberFormat="1" applyFont="1"/>
    <xf numFmtId="0" fontId="2" fillId="0" borderId="0" xfId="3" applyFont="1"/>
    <xf numFmtId="0" fontId="14" fillId="0" borderId="0" xfId="4" applyFont="1" applyAlignment="1">
      <alignment horizontal="left" vertical="center" wrapText="1"/>
    </xf>
    <xf numFmtId="0" fontId="13" fillId="0" borderId="0" xfId="4"/>
    <xf numFmtId="164" fontId="1" fillId="0" borderId="0" xfId="3" applyNumberFormat="1" applyFont="1"/>
    <xf numFmtId="0" fontId="14" fillId="0" borderId="0" xfId="4" quotePrefix="1" applyFont="1" applyAlignment="1">
      <alignment horizontal="left" vertical="center" wrapText="1"/>
    </xf>
    <xf numFmtId="0" fontId="2" fillId="0" borderId="0" xfId="3" applyFont="1" applyAlignment="1">
      <alignment horizontal="left"/>
    </xf>
    <xf numFmtId="0" fontId="15" fillId="0" borderId="0" xfId="0" applyFont="1"/>
    <xf numFmtId="0" fontId="15" fillId="0" borderId="2" xfId="0" applyFont="1" applyBorder="1"/>
    <xf numFmtId="0" fontId="4" fillId="0" borderId="0" xfId="0" applyFont="1" applyAlignment="1">
      <alignment horizontal="center"/>
    </xf>
    <xf numFmtId="0" fontId="16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/>
    </xf>
    <xf numFmtId="0" fontId="17" fillId="0" borderId="0" xfId="0" applyFont="1"/>
    <xf numFmtId="0" fontId="1" fillId="0" borderId="0" xfId="3" applyFont="1"/>
    <xf numFmtId="14" fontId="0" fillId="0" borderId="0" xfId="0" applyNumberFormat="1"/>
    <xf numFmtId="14" fontId="18" fillId="0" borderId="0" xfId="0" applyNumberFormat="1" applyFont="1"/>
    <xf numFmtId="0" fontId="19" fillId="0" borderId="0" xfId="0" applyFont="1" applyAlignment="1">
      <alignment horizontal="left" vertical="top"/>
    </xf>
    <xf numFmtId="0" fontId="4" fillId="0" borderId="0" xfId="0" applyFont="1" applyAlignment="1">
      <alignment wrapText="1"/>
    </xf>
    <xf numFmtId="0" fontId="0" fillId="0" borderId="1" xfId="0" applyBorder="1"/>
    <xf numFmtId="0" fontId="0" fillId="3" borderId="0" xfId="0" applyFill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</cellXfs>
  <cellStyles count="5">
    <cellStyle name="Comma 2" xfId="2" xr:uid="{00000000-0005-0000-0000-000000000000}"/>
    <cellStyle name="Normal" xfId="0" builtinId="0"/>
    <cellStyle name="Normal 11" xfId="3" xr:uid="{00000000-0005-0000-0000-000002000000}"/>
    <cellStyle name="Normal 2" xfId="1" xr:uid="{00000000-0005-0000-0000-000003000000}"/>
    <cellStyle name="Normal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0"/>
  <sheetViews>
    <sheetView topLeftCell="A7" zoomScale="140" zoomScaleNormal="140" workbookViewId="0">
      <selection activeCell="D9" sqref="D9"/>
    </sheetView>
  </sheetViews>
  <sheetFormatPr baseColWidth="10" defaultColWidth="11" defaultRowHeight="16" x14ac:dyDescent="0.2"/>
  <cols>
    <col min="2" max="2" width="16.1640625" customWidth="1"/>
    <col min="3" max="3" width="13.33203125" customWidth="1"/>
    <col min="4" max="4" width="12.6640625" customWidth="1"/>
    <col min="6" max="6" width="18" customWidth="1"/>
    <col min="7" max="7" width="10.33203125" customWidth="1"/>
    <col min="8" max="8" width="14.1640625" customWidth="1"/>
  </cols>
  <sheetData>
    <row r="1" spans="1:13" ht="18" x14ac:dyDescent="0.2">
      <c r="A1" s="3" t="s">
        <v>294</v>
      </c>
      <c r="F1" s="42">
        <v>44848</v>
      </c>
      <c r="G1" s="42"/>
    </row>
    <row r="2" spans="1:13" x14ac:dyDescent="0.2">
      <c r="A2" s="1" t="s">
        <v>0</v>
      </c>
    </row>
    <row r="4" spans="1:13" x14ac:dyDescent="0.2">
      <c r="A4" s="2" t="s">
        <v>1</v>
      </c>
    </row>
    <row r="6" spans="1:13" x14ac:dyDescent="0.2">
      <c r="A6" s="48" t="s">
        <v>2</v>
      </c>
      <c r="B6" s="48" t="s">
        <v>3</v>
      </c>
      <c r="C6" s="49" t="s">
        <v>4</v>
      </c>
      <c r="D6" s="49" t="s">
        <v>5</v>
      </c>
      <c r="E6" s="2" t="s">
        <v>6</v>
      </c>
      <c r="F6" s="49" t="s">
        <v>8</v>
      </c>
      <c r="G6" s="45"/>
    </row>
    <row r="7" spans="1:13" x14ac:dyDescent="0.2">
      <c r="A7" s="48"/>
      <c r="B7" s="48"/>
      <c r="C7" s="49"/>
      <c r="D7" s="49"/>
      <c r="E7" s="2" t="s">
        <v>7</v>
      </c>
      <c r="F7" s="49"/>
      <c r="G7" s="45"/>
      <c r="I7" t="s">
        <v>253</v>
      </c>
      <c r="J7" t="s">
        <v>255</v>
      </c>
      <c r="K7" t="s">
        <v>256</v>
      </c>
    </row>
    <row r="8" spans="1:13" x14ac:dyDescent="0.2">
      <c r="A8" s="2" t="s">
        <v>9</v>
      </c>
      <c r="B8" s="2" t="s">
        <v>10</v>
      </c>
      <c r="C8" s="2">
        <v>68</v>
      </c>
      <c r="D8" s="2">
        <v>14</v>
      </c>
      <c r="E8" s="2">
        <v>0</v>
      </c>
      <c r="F8" s="2">
        <v>0</v>
      </c>
      <c r="G8" s="2"/>
      <c r="I8">
        <f>SUM(C8:C15)</f>
        <v>461</v>
      </c>
      <c r="J8">
        <f>SUM(C16:C29)</f>
        <v>362</v>
      </c>
      <c r="K8">
        <f>SUM(C30:C36)</f>
        <v>251</v>
      </c>
    </row>
    <row r="9" spans="1:13" x14ac:dyDescent="0.2">
      <c r="A9" s="2" t="s">
        <v>11</v>
      </c>
      <c r="B9" s="2" t="s">
        <v>281</v>
      </c>
      <c r="C9" s="2">
        <v>2</v>
      </c>
      <c r="D9" s="2">
        <v>2</v>
      </c>
      <c r="E9" s="2">
        <v>0</v>
      </c>
      <c r="F9" s="2">
        <v>0</v>
      </c>
      <c r="G9" s="2"/>
      <c r="I9" s="40"/>
    </row>
    <row r="10" spans="1:13" x14ac:dyDescent="0.2">
      <c r="A10" s="2" t="s">
        <v>13</v>
      </c>
      <c r="B10" s="2" t="s">
        <v>12</v>
      </c>
      <c r="C10" s="2">
        <v>93</v>
      </c>
      <c r="D10" s="2">
        <v>11</v>
      </c>
      <c r="E10" s="2">
        <v>0</v>
      </c>
      <c r="F10" s="2">
        <v>0</v>
      </c>
      <c r="G10" s="2"/>
      <c r="I10" s="2">
        <f>SUM(D8:D15)</f>
        <v>78</v>
      </c>
      <c r="J10">
        <f>SUM(D16:D29)</f>
        <v>32</v>
      </c>
      <c r="K10">
        <f>SUM(D30:D36)</f>
        <v>41</v>
      </c>
      <c r="M10">
        <f>SUM(I10:K10)</f>
        <v>151</v>
      </c>
    </row>
    <row r="11" spans="1:13" x14ac:dyDescent="0.2">
      <c r="A11" s="2" t="s">
        <v>14</v>
      </c>
      <c r="B11" s="2" t="s">
        <v>15</v>
      </c>
      <c r="C11" s="2">
        <v>73</v>
      </c>
      <c r="D11" s="2">
        <v>14</v>
      </c>
      <c r="E11" s="2">
        <v>0</v>
      </c>
      <c r="F11" s="2">
        <v>0</v>
      </c>
      <c r="G11" s="2"/>
    </row>
    <row r="12" spans="1:13" x14ac:dyDescent="0.2">
      <c r="A12" s="2" t="s">
        <v>16</v>
      </c>
      <c r="B12" s="2" t="s">
        <v>17</v>
      </c>
      <c r="C12" s="2">
        <v>67</v>
      </c>
      <c r="D12" s="2">
        <v>9</v>
      </c>
      <c r="E12" s="2">
        <v>0</v>
      </c>
      <c r="F12" s="2">
        <v>0</v>
      </c>
      <c r="G12" s="2"/>
    </row>
    <row r="13" spans="1:13" x14ac:dyDescent="0.2">
      <c r="A13" s="2" t="s">
        <v>18</v>
      </c>
      <c r="B13" s="2" t="s">
        <v>19</v>
      </c>
      <c r="C13" s="2">
        <v>77</v>
      </c>
      <c r="D13" s="2">
        <v>13</v>
      </c>
      <c r="E13" s="2">
        <v>0</v>
      </c>
      <c r="F13" s="2">
        <v>0</v>
      </c>
      <c r="G13" s="2"/>
      <c r="I13" t="s">
        <v>347</v>
      </c>
    </row>
    <row r="14" spans="1:13" x14ac:dyDescent="0.2">
      <c r="A14" s="2" t="s">
        <v>20</v>
      </c>
      <c r="B14" s="2" t="s">
        <v>332</v>
      </c>
      <c r="C14" s="2">
        <v>3</v>
      </c>
      <c r="D14" s="2">
        <v>3</v>
      </c>
      <c r="E14" s="2">
        <v>0</v>
      </c>
      <c r="F14" s="2">
        <v>0</v>
      </c>
      <c r="G14" s="2"/>
      <c r="H14" t="s">
        <v>344</v>
      </c>
      <c r="I14" s="2">
        <v>363</v>
      </c>
      <c r="J14" s="2">
        <v>330</v>
      </c>
      <c r="K14" s="2">
        <v>210</v>
      </c>
    </row>
    <row r="15" spans="1:13" x14ac:dyDescent="0.2">
      <c r="A15" s="2" t="s">
        <v>22</v>
      </c>
      <c r="B15" s="2" t="s">
        <v>21</v>
      </c>
      <c r="C15" s="2">
        <v>78</v>
      </c>
      <c r="D15" s="2">
        <v>12</v>
      </c>
      <c r="E15" s="2">
        <v>0</v>
      </c>
      <c r="F15" s="2">
        <v>0</v>
      </c>
      <c r="G15" s="2"/>
      <c r="I15" s="2"/>
    </row>
    <row r="16" spans="1:13" x14ac:dyDescent="0.2">
      <c r="A16" s="2" t="s">
        <v>23</v>
      </c>
      <c r="B16" s="2" t="s">
        <v>282</v>
      </c>
      <c r="C16" s="2">
        <v>8</v>
      </c>
      <c r="D16" s="2">
        <v>8</v>
      </c>
      <c r="E16" s="2">
        <v>0</v>
      </c>
      <c r="F16" s="2">
        <v>0</v>
      </c>
      <c r="G16" s="2"/>
      <c r="H16" t="s">
        <v>345</v>
      </c>
      <c r="I16" s="4">
        <v>77</v>
      </c>
      <c r="J16" s="46">
        <v>32</v>
      </c>
      <c r="K16" s="46">
        <v>41</v>
      </c>
      <c r="M16">
        <f>SUM(I16:L16)</f>
        <v>150</v>
      </c>
    </row>
    <row r="17" spans="1:11" x14ac:dyDescent="0.2">
      <c r="A17" s="2" t="s">
        <v>25</v>
      </c>
      <c r="B17" s="2" t="s">
        <v>306</v>
      </c>
      <c r="C17" s="2">
        <v>1</v>
      </c>
      <c r="D17" s="2">
        <v>1</v>
      </c>
      <c r="E17" s="2">
        <v>0</v>
      </c>
      <c r="F17" s="2">
        <v>0</v>
      </c>
      <c r="G17" s="2"/>
    </row>
    <row r="18" spans="1:11" x14ac:dyDescent="0.2">
      <c r="A18" s="2" t="s">
        <v>27</v>
      </c>
      <c r="B18" s="2" t="s">
        <v>24</v>
      </c>
      <c r="C18" s="2">
        <v>44</v>
      </c>
      <c r="D18" s="2">
        <v>0</v>
      </c>
      <c r="E18" s="2">
        <v>0</v>
      </c>
      <c r="F18" s="2">
        <v>0</v>
      </c>
      <c r="G18" s="2"/>
      <c r="H18" t="s">
        <v>346</v>
      </c>
      <c r="I18" s="47">
        <f>SUM(I14:I16)</f>
        <v>440</v>
      </c>
      <c r="J18">
        <f t="shared" ref="J18:K18" si="0">SUM(J14:J16)</f>
        <v>362</v>
      </c>
      <c r="K18">
        <f t="shared" si="0"/>
        <v>251</v>
      </c>
    </row>
    <row r="19" spans="1:11" x14ac:dyDescent="0.2">
      <c r="A19" s="2" t="s">
        <v>28</v>
      </c>
      <c r="B19" s="2" t="s">
        <v>26</v>
      </c>
      <c r="C19" s="2">
        <v>1</v>
      </c>
      <c r="D19" s="2">
        <v>1</v>
      </c>
      <c r="E19" s="2">
        <v>0</v>
      </c>
      <c r="F19" s="2">
        <v>0</v>
      </c>
      <c r="G19" s="2"/>
    </row>
    <row r="20" spans="1:11" x14ac:dyDescent="0.2">
      <c r="A20" s="2" t="s">
        <v>30</v>
      </c>
      <c r="B20" s="2" t="s">
        <v>307</v>
      </c>
      <c r="C20" s="2">
        <v>2</v>
      </c>
      <c r="D20" s="2">
        <v>2</v>
      </c>
      <c r="E20" s="2">
        <v>0</v>
      </c>
      <c r="F20" s="2">
        <v>0</v>
      </c>
      <c r="G20" s="2"/>
    </row>
    <row r="21" spans="1:11" x14ac:dyDescent="0.2">
      <c r="A21" s="2" t="s">
        <v>31</v>
      </c>
      <c r="B21" s="2" t="s">
        <v>29</v>
      </c>
      <c r="C21" s="2">
        <v>82</v>
      </c>
      <c r="D21" s="2">
        <v>0</v>
      </c>
      <c r="E21" s="2">
        <v>0</v>
      </c>
      <c r="F21" s="2">
        <v>0</v>
      </c>
      <c r="G21" s="2"/>
    </row>
    <row r="22" spans="1:11" x14ac:dyDescent="0.2">
      <c r="A22" s="2" t="s">
        <v>33</v>
      </c>
      <c r="B22" s="2" t="s">
        <v>32</v>
      </c>
      <c r="C22" s="2">
        <v>74</v>
      </c>
      <c r="D22" s="2">
        <v>0</v>
      </c>
      <c r="E22" s="2">
        <v>0</v>
      </c>
      <c r="F22" s="2">
        <v>0</v>
      </c>
      <c r="G22" s="2"/>
    </row>
    <row r="23" spans="1:11" x14ac:dyDescent="0.2">
      <c r="A23" s="2" t="s">
        <v>35</v>
      </c>
      <c r="B23" s="2" t="s">
        <v>34</v>
      </c>
      <c r="C23" s="2">
        <v>1</v>
      </c>
      <c r="D23" s="2">
        <v>1</v>
      </c>
      <c r="E23" s="2">
        <v>0</v>
      </c>
      <c r="F23" s="2">
        <v>0</v>
      </c>
      <c r="G23" s="2"/>
    </row>
    <row r="24" spans="1:11" x14ac:dyDescent="0.2">
      <c r="A24" s="2" t="s">
        <v>37</v>
      </c>
      <c r="B24" s="2" t="s">
        <v>333</v>
      </c>
      <c r="C24" s="2">
        <v>1</v>
      </c>
      <c r="D24" s="2">
        <v>1</v>
      </c>
      <c r="E24" s="2">
        <v>0</v>
      </c>
      <c r="F24" s="2">
        <v>0</v>
      </c>
      <c r="G24" s="2"/>
    </row>
    <row r="25" spans="1:11" x14ac:dyDescent="0.2">
      <c r="A25" s="2" t="s">
        <v>39</v>
      </c>
      <c r="B25" s="2" t="s">
        <v>36</v>
      </c>
      <c r="C25" s="2">
        <v>70</v>
      </c>
      <c r="D25" s="2">
        <v>6</v>
      </c>
      <c r="E25" s="2">
        <v>0</v>
      </c>
      <c r="F25" s="2">
        <v>0</v>
      </c>
      <c r="G25" s="2"/>
    </row>
    <row r="26" spans="1:11" x14ac:dyDescent="0.2">
      <c r="A26" s="2" t="s">
        <v>40</v>
      </c>
      <c r="B26" s="2" t="s">
        <v>38</v>
      </c>
      <c r="C26" s="2">
        <v>3</v>
      </c>
      <c r="D26" s="2">
        <v>3</v>
      </c>
      <c r="E26" s="2">
        <v>0</v>
      </c>
      <c r="F26" s="2">
        <v>0</v>
      </c>
      <c r="G26" s="2"/>
    </row>
    <row r="27" spans="1:11" x14ac:dyDescent="0.2">
      <c r="A27" s="2" t="s">
        <v>41</v>
      </c>
      <c r="B27" s="2" t="s">
        <v>308</v>
      </c>
      <c r="C27" s="2">
        <v>3</v>
      </c>
      <c r="D27" s="2">
        <v>3</v>
      </c>
      <c r="E27" s="2">
        <v>0</v>
      </c>
      <c r="F27" s="2">
        <v>0</v>
      </c>
      <c r="G27" s="2"/>
    </row>
    <row r="28" spans="1:11" x14ac:dyDescent="0.2">
      <c r="A28" s="2" t="s">
        <v>42</v>
      </c>
      <c r="B28" s="2" t="s">
        <v>254</v>
      </c>
      <c r="C28" s="2">
        <v>71</v>
      </c>
      <c r="D28" s="2">
        <v>5</v>
      </c>
      <c r="E28" s="2">
        <v>0</v>
      </c>
      <c r="F28" s="2">
        <v>0</v>
      </c>
      <c r="G28" s="2"/>
    </row>
    <row r="29" spans="1:11" x14ac:dyDescent="0.2">
      <c r="A29" s="2" t="s">
        <v>43</v>
      </c>
      <c r="B29" s="2" t="s">
        <v>311</v>
      </c>
      <c r="C29" s="2">
        <v>1</v>
      </c>
      <c r="D29" s="2">
        <v>1</v>
      </c>
      <c r="E29" s="2">
        <v>0</v>
      </c>
      <c r="F29" s="2">
        <v>0</v>
      </c>
      <c r="G29" s="2"/>
    </row>
    <row r="30" spans="1:11" x14ac:dyDescent="0.2">
      <c r="A30" s="2" t="s">
        <v>44</v>
      </c>
      <c r="B30" s="2" t="s">
        <v>45</v>
      </c>
      <c r="C30" s="2">
        <v>87</v>
      </c>
      <c r="D30" s="2">
        <v>10</v>
      </c>
      <c r="E30" s="2">
        <v>0</v>
      </c>
      <c r="F30" s="2">
        <v>0</v>
      </c>
      <c r="G30" s="2"/>
    </row>
    <row r="31" spans="1:11" x14ac:dyDescent="0.2">
      <c r="A31" s="2" t="s">
        <v>46</v>
      </c>
      <c r="B31" s="2" t="s">
        <v>312</v>
      </c>
      <c r="C31" s="2">
        <v>2</v>
      </c>
      <c r="D31" s="2">
        <v>2</v>
      </c>
      <c r="E31" s="2">
        <v>0</v>
      </c>
      <c r="F31" s="2">
        <v>0</v>
      </c>
      <c r="G31" s="2"/>
    </row>
    <row r="32" spans="1:11" x14ac:dyDescent="0.2">
      <c r="A32" s="2" t="s">
        <v>47</v>
      </c>
      <c r="B32" s="2" t="s">
        <v>48</v>
      </c>
      <c r="C32" s="2">
        <v>64</v>
      </c>
      <c r="D32" s="2">
        <v>6</v>
      </c>
      <c r="E32" s="2">
        <v>0</v>
      </c>
      <c r="F32" s="2">
        <v>0</v>
      </c>
      <c r="G32" s="2"/>
    </row>
    <row r="33" spans="1:12" x14ac:dyDescent="0.2">
      <c r="A33" s="2" t="s">
        <v>49</v>
      </c>
      <c r="B33" s="2" t="s">
        <v>283</v>
      </c>
      <c r="C33" s="2">
        <v>5</v>
      </c>
      <c r="D33" s="2">
        <v>5</v>
      </c>
      <c r="E33" s="2">
        <v>0</v>
      </c>
      <c r="F33" s="2">
        <v>0</v>
      </c>
      <c r="G33" s="2"/>
      <c r="J33" s="2">
        <v>194</v>
      </c>
      <c r="L33" t="s">
        <v>334</v>
      </c>
    </row>
    <row r="34" spans="1:12" x14ac:dyDescent="0.2">
      <c r="A34" s="2" t="s">
        <v>50</v>
      </c>
      <c r="B34" s="2" t="s">
        <v>51</v>
      </c>
      <c r="C34" s="2">
        <v>91</v>
      </c>
      <c r="D34" s="2">
        <v>16</v>
      </c>
      <c r="E34" s="2">
        <v>0</v>
      </c>
      <c r="F34" s="2">
        <v>0</v>
      </c>
      <c r="G34" s="2"/>
      <c r="J34" s="2">
        <v>-28</v>
      </c>
      <c r="L34" t="s">
        <v>143</v>
      </c>
    </row>
    <row r="35" spans="1:12" x14ac:dyDescent="0.2">
      <c r="A35" s="2" t="s">
        <v>309</v>
      </c>
      <c r="B35" s="2" t="s">
        <v>52</v>
      </c>
      <c r="C35" s="2">
        <v>1</v>
      </c>
      <c r="D35" s="2">
        <v>1</v>
      </c>
      <c r="E35" s="2">
        <v>0</v>
      </c>
      <c r="F35" s="2">
        <v>0</v>
      </c>
      <c r="G35" s="2"/>
      <c r="J35">
        <v>-16</v>
      </c>
      <c r="L35" t="s">
        <v>335</v>
      </c>
    </row>
    <row r="36" spans="1:12" x14ac:dyDescent="0.2">
      <c r="A36" s="2" t="s">
        <v>310</v>
      </c>
      <c r="B36" s="2" t="s">
        <v>313</v>
      </c>
      <c r="C36" s="4">
        <v>1</v>
      </c>
      <c r="D36" s="4">
        <v>1</v>
      </c>
      <c r="E36" s="4">
        <v>0</v>
      </c>
      <c r="F36" s="4">
        <v>0</v>
      </c>
      <c r="G36" s="2"/>
      <c r="J36" s="35">
        <v>1</v>
      </c>
      <c r="L36" t="s">
        <v>337</v>
      </c>
    </row>
    <row r="37" spans="1:12" x14ac:dyDescent="0.2">
      <c r="A37" s="2"/>
      <c r="B37" s="2"/>
      <c r="C37" s="2"/>
      <c r="D37" s="2"/>
      <c r="J37" s="2"/>
    </row>
    <row r="38" spans="1:12" x14ac:dyDescent="0.2">
      <c r="A38" s="2" t="s">
        <v>53</v>
      </c>
      <c r="B38" s="2"/>
      <c r="C38" s="2">
        <f>SUM(C8:C36)</f>
        <v>1074</v>
      </c>
      <c r="D38" s="2">
        <f>SUM(D8:D36)</f>
        <v>151</v>
      </c>
      <c r="E38" s="2">
        <f>SUM(E8:E36)</f>
        <v>0</v>
      </c>
      <c r="F38" s="2">
        <f>SUM(F8:F36)</f>
        <v>0</v>
      </c>
      <c r="G38" s="2"/>
      <c r="J38">
        <f>SUM(J33:J37)</f>
        <v>151</v>
      </c>
      <c r="L38" t="s">
        <v>336</v>
      </c>
    </row>
    <row r="40" spans="1:12" x14ac:dyDescent="0.2">
      <c r="A40" s="2" t="s">
        <v>303</v>
      </c>
      <c r="C40" s="42">
        <v>44865</v>
      </c>
    </row>
  </sheetData>
  <mergeCells count="5">
    <mergeCell ref="A6:A7"/>
    <mergeCell ref="B6:B7"/>
    <mergeCell ref="C6:C7"/>
    <mergeCell ref="D6:D7"/>
    <mergeCell ref="F6:F7"/>
  </mergeCells>
  <phoneticPr fontId="6" type="noConversion"/>
  <pageMargins left="0.7" right="0.7" top="0.75" bottom="0.75" header="0.3" footer="0.3"/>
  <pageSetup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B697D-EFA1-B843-8A68-9F80F07C6108}">
  <sheetPr>
    <pageSetUpPr fitToPage="1"/>
  </sheetPr>
  <dimension ref="A1:L59"/>
  <sheetViews>
    <sheetView zoomScale="147" zoomScaleNormal="147" workbookViewId="0">
      <pane ySplit="3" topLeftCell="A4" activePane="bottomLeft" state="frozen"/>
      <selection activeCell="A8" sqref="A8:B16"/>
      <selection pane="bottomLeft" activeCell="O27" sqref="O27"/>
    </sheetView>
  </sheetViews>
  <sheetFormatPr baseColWidth="10" defaultColWidth="8.83203125" defaultRowHeight="15" x14ac:dyDescent="0.2"/>
  <cols>
    <col min="1" max="1" width="8" style="31" bestFit="1" customWidth="1"/>
    <col min="2" max="2" width="12.6640625" style="31" bestFit="1" customWidth="1"/>
    <col min="3" max="3" width="12.5" style="31" bestFit="1" customWidth="1"/>
    <col min="4" max="4" width="10.33203125" style="31" bestFit="1" customWidth="1"/>
    <col min="5" max="5" width="20.6640625" style="31" customWidth="1"/>
    <col min="6" max="6" width="7.1640625" style="31" bestFit="1" customWidth="1"/>
    <col min="7" max="7" width="4.5" style="31" bestFit="1" customWidth="1"/>
    <col min="8" max="8" width="6.1640625" style="31" customWidth="1"/>
    <col min="9" max="9" width="9.83203125" style="31" customWidth="1"/>
    <col min="10" max="10" width="12.33203125" style="31" customWidth="1"/>
    <col min="11" max="11" width="11" style="31" bestFit="1" customWidth="1"/>
    <col min="12" max="12" width="11" style="31" customWidth="1"/>
    <col min="13" max="16384" width="8.83203125" style="31"/>
  </cols>
  <sheetData>
    <row r="1" spans="1:12" ht="16" x14ac:dyDescent="0.2">
      <c r="A1" s="31" t="s">
        <v>302</v>
      </c>
      <c r="E1" s="43">
        <f>ASSA_DATE</f>
        <v>44848</v>
      </c>
    </row>
    <row r="2" spans="1:12" ht="16" x14ac:dyDescent="0.2">
      <c r="A2" t="s">
        <v>269</v>
      </c>
    </row>
    <row r="3" spans="1:12" x14ac:dyDescent="0.2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30" x14ac:dyDescent="0.2">
      <c r="A4" s="38" t="s">
        <v>144</v>
      </c>
      <c r="B4" s="38" t="s">
        <v>145</v>
      </c>
      <c r="C4" s="38" t="s">
        <v>146</v>
      </c>
      <c r="D4" s="38" t="s">
        <v>147</v>
      </c>
      <c r="E4" s="38" t="s">
        <v>148</v>
      </c>
      <c r="F4" s="38" t="s">
        <v>60</v>
      </c>
      <c r="G4" s="38" t="s">
        <v>149</v>
      </c>
      <c r="H4" s="38" t="s">
        <v>150</v>
      </c>
      <c r="I4" s="38" t="s">
        <v>151</v>
      </c>
      <c r="J4" s="38" t="s">
        <v>152</v>
      </c>
      <c r="K4" s="38"/>
      <c r="L4" s="38"/>
    </row>
    <row r="5" spans="1:12" x14ac:dyDescent="0.2">
      <c r="A5" s="39" t="s">
        <v>160</v>
      </c>
      <c r="B5" s="39" t="s">
        <v>161</v>
      </c>
      <c r="C5" s="39"/>
      <c r="D5" s="39" t="s">
        <v>162</v>
      </c>
      <c r="E5" s="39" t="s">
        <v>83</v>
      </c>
      <c r="F5" s="39" t="s">
        <v>163</v>
      </c>
      <c r="G5" s="39" t="s">
        <v>176</v>
      </c>
      <c r="H5" s="39" t="s">
        <v>165</v>
      </c>
      <c r="I5" s="39" t="s">
        <v>136</v>
      </c>
      <c r="J5" s="39" t="s">
        <v>156</v>
      </c>
      <c r="K5" s="39"/>
      <c r="L5" s="39"/>
    </row>
    <row r="6" spans="1:12" x14ac:dyDescent="0.2">
      <c r="A6" s="39" t="s">
        <v>228</v>
      </c>
      <c r="B6" s="39" t="s">
        <v>229</v>
      </c>
      <c r="C6" s="39"/>
      <c r="D6" s="39" t="s">
        <v>230</v>
      </c>
      <c r="E6" s="39" t="s">
        <v>231</v>
      </c>
      <c r="F6" s="39" t="s">
        <v>163</v>
      </c>
      <c r="G6" s="39" t="s">
        <v>171</v>
      </c>
      <c r="H6" s="39" t="s">
        <v>155</v>
      </c>
      <c r="I6" s="39" t="s">
        <v>136</v>
      </c>
      <c r="J6" s="39" t="s">
        <v>156</v>
      </c>
      <c r="K6" s="39"/>
      <c r="L6" s="39"/>
    </row>
    <row r="7" spans="1:12" x14ac:dyDescent="0.2">
      <c r="A7" s="39" t="s">
        <v>232</v>
      </c>
      <c r="B7" s="39" t="s">
        <v>233</v>
      </c>
      <c r="C7" s="39"/>
      <c r="D7" s="39" t="s">
        <v>80</v>
      </c>
      <c r="E7" s="39" t="s">
        <v>234</v>
      </c>
      <c r="F7" s="39" t="s">
        <v>163</v>
      </c>
      <c r="G7" s="39" t="s">
        <v>166</v>
      </c>
      <c r="H7" s="39" t="s">
        <v>172</v>
      </c>
      <c r="I7" s="39" t="s">
        <v>136</v>
      </c>
      <c r="J7" s="39" t="s">
        <v>156</v>
      </c>
      <c r="K7" s="39"/>
      <c r="L7" s="39"/>
    </row>
    <row r="8" spans="1:12" x14ac:dyDescent="0.2">
      <c r="A8" s="39" t="s">
        <v>271</v>
      </c>
      <c r="B8" s="39" t="s">
        <v>272</v>
      </c>
      <c r="C8" s="39"/>
      <c r="D8" s="39" t="s">
        <v>91</v>
      </c>
      <c r="E8" s="39" t="s">
        <v>273</v>
      </c>
      <c r="F8" s="39" t="s">
        <v>187</v>
      </c>
      <c r="G8" s="39" t="s">
        <v>158</v>
      </c>
      <c r="H8" s="39" t="s">
        <v>188</v>
      </c>
      <c r="I8" s="39" t="s">
        <v>136</v>
      </c>
      <c r="J8" s="39" t="s">
        <v>156</v>
      </c>
      <c r="K8" s="39"/>
      <c r="L8" s="39"/>
    </row>
    <row r="9" spans="1:12" x14ac:dyDescent="0.2">
      <c r="A9" s="39" t="s">
        <v>274</v>
      </c>
      <c r="B9" s="39" t="s">
        <v>275</v>
      </c>
      <c r="C9" s="39"/>
      <c r="D9" s="39" t="s">
        <v>79</v>
      </c>
      <c r="E9" s="39" t="s">
        <v>157</v>
      </c>
      <c r="F9" s="39" t="s">
        <v>187</v>
      </c>
      <c r="G9" s="39" t="s">
        <v>315</v>
      </c>
      <c r="H9" s="39" t="s">
        <v>270</v>
      </c>
      <c r="I9" s="39" t="s">
        <v>136</v>
      </c>
      <c r="J9" s="39" t="s">
        <v>156</v>
      </c>
      <c r="K9" s="39"/>
      <c r="L9" s="39"/>
    </row>
    <row r="10" spans="1:12" x14ac:dyDescent="0.2">
      <c r="A10" s="39" t="s">
        <v>235</v>
      </c>
      <c r="B10" s="39" t="s">
        <v>236</v>
      </c>
      <c r="C10" s="39"/>
      <c r="D10" s="39" t="s">
        <v>100</v>
      </c>
      <c r="E10" s="39" t="s">
        <v>183</v>
      </c>
      <c r="F10" s="39" t="s">
        <v>153</v>
      </c>
      <c r="G10" s="39" t="s">
        <v>314</v>
      </c>
      <c r="H10" s="39" t="s">
        <v>159</v>
      </c>
      <c r="I10" s="39" t="s">
        <v>136</v>
      </c>
      <c r="J10" s="39" t="s">
        <v>156</v>
      </c>
      <c r="K10" s="39"/>
      <c r="L10" s="39"/>
    </row>
    <row r="11" spans="1:12" x14ac:dyDescent="0.2">
      <c r="A11" s="39" t="s">
        <v>237</v>
      </c>
      <c r="B11" s="39" t="s">
        <v>238</v>
      </c>
      <c r="C11" s="39"/>
      <c r="D11" s="39" t="s">
        <v>239</v>
      </c>
      <c r="E11" s="39" t="s">
        <v>240</v>
      </c>
      <c r="F11" s="39" t="s">
        <v>153</v>
      </c>
      <c r="G11" s="39" t="s">
        <v>203</v>
      </c>
      <c r="H11" s="39" t="s">
        <v>227</v>
      </c>
      <c r="I11" s="39" t="s">
        <v>173</v>
      </c>
      <c r="J11" s="39" t="s">
        <v>156</v>
      </c>
      <c r="K11" s="39"/>
      <c r="L11" s="39"/>
    </row>
    <row r="12" spans="1:12" x14ac:dyDescent="0.2">
      <c r="A12" s="39" t="s">
        <v>316</v>
      </c>
      <c r="B12" s="39" t="s">
        <v>317</v>
      </c>
      <c r="C12" s="39"/>
      <c r="D12" s="39" t="s">
        <v>318</v>
      </c>
      <c r="E12" s="39" t="s">
        <v>319</v>
      </c>
      <c r="F12" s="39" t="s">
        <v>187</v>
      </c>
      <c r="G12" s="39" t="s">
        <v>320</v>
      </c>
      <c r="H12" s="39" t="s">
        <v>321</v>
      </c>
      <c r="I12" s="39" t="s">
        <v>136</v>
      </c>
      <c r="J12" s="39" t="s">
        <v>156</v>
      </c>
      <c r="K12" s="39"/>
      <c r="L12" s="39"/>
    </row>
    <row r="13" spans="1:12" x14ac:dyDescent="0.2">
      <c r="A13" s="39" t="s">
        <v>167</v>
      </c>
      <c r="B13" s="39" t="s">
        <v>168</v>
      </c>
      <c r="C13" s="39"/>
      <c r="D13" s="39" t="s">
        <v>169</v>
      </c>
      <c r="E13" s="39" t="s">
        <v>170</v>
      </c>
      <c r="F13" s="39" t="s">
        <v>163</v>
      </c>
      <c r="G13" s="39" t="s">
        <v>166</v>
      </c>
      <c r="H13" s="39" t="s">
        <v>172</v>
      </c>
      <c r="I13" s="39" t="s">
        <v>173</v>
      </c>
      <c r="J13" s="39" t="s">
        <v>156</v>
      </c>
      <c r="K13" s="39"/>
      <c r="L13" s="39"/>
    </row>
    <row r="14" spans="1:12" x14ac:dyDescent="0.2">
      <c r="A14" s="39" t="s">
        <v>177</v>
      </c>
      <c r="B14" s="39" t="s">
        <v>178</v>
      </c>
      <c r="C14" s="39"/>
      <c r="D14" s="39" t="s">
        <v>179</v>
      </c>
      <c r="E14" s="39" t="s">
        <v>180</v>
      </c>
      <c r="F14" s="39" t="s">
        <v>163</v>
      </c>
      <c r="G14" s="39" t="s">
        <v>176</v>
      </c>
      <c r="H14" s="39" t="s">
        <v>165</v>
      </c>
      <c r="I14" s="39" t="s">
        <v>173</v>
      </c>
      <c r="J14" s="39" t="s">
        <v>156</v>
      </c>
      <c r="K14" s="39"/>
      <c r="L14" s="39"/>
    </row>
    <row r="15" spans="1:12" x14ac:dyDescent="0.2">
      <c r="A15" s="39">
        <v>250157</v>
      </c>
      <c r="B15" s="39">
        <v>3363381146</v>
      </c>
      <c r="C15" s="39"/>
      <c r="D15" s="39" t="s">
        <v>75</v>
      </c>
      <c r="E15" s="39"/>
      <c r="F15" s="39" t="s">
        <v>163</v>
      </c>
      <c r="G15" s="39">
        <v>10</v>
      </c>
      <c r="H15" s="39">
        <v>2025</v>
      </c>
      <c r="I15" s="39" t="s">
        <v>136</v>
      </c>
      <c r="J15" s="39" t="s">
        <v>156</v>
      </c>
      <c r="K15" s="39"/>
      <c r="L15" s="39"/>
    </row>
    <row r="16" spans="1:12" x14ac:dyDescent="0.2">
      <c r="A16" s="39">
        <v>340210</v>
      </c>
      <c r="B16" s="39">
        <v>5640119086</v>
      </c>
      <c r="C16" s="39"/>
      <c r="D16" s="39" t="s">
        <v>276</v>
      </c>
      <c r="E16" s="39"/>
      <c r="F16" s="39" t="s">
        <v>187</v>
      </c>
      <c r="G16" s="39">
        <v>1</v>
      </c>
      <c r="H16" s="39">
        <v>2034</v>
      </c>
      <c r="I16" s="39" t="s">
        <v>173</v>
      </c>
      <c r="J16" s="39" t="s">
        <v>156</v>
      </c>
      <c r="K16" s="39"/>
      <c r="L16" s="39"/>
    </row>
    <row r="17" spans="1:12" x14ac:dyDescent="0.2">
      <c r="A17" s="39" t="s">
        <v>189</v>
      </c>
      <c r="B17" s="39" t="s">
        <v>190</v>
      </c>
      <c r="C17" s="39"/>
      <c r="D17" s="39" t="s">
        <v>191</v>
      </c>
      <c r="E17" s="39" t="s">
        <v>119</v>
      </c>
      <c r="F17" s="39" t="s">
        <v>163</v>
      </c>
      <c r="G17" s="39" t="s">
        <v>171</v>
      </c>
      <c r="H17" s="39" t="s">
        <v>155</v>
      </c>
      <c r="I17" s="39" t="s">
        <v>136</v>
      </c>
      <c r="J17" s="39" t="s">
        <v>156</v>
      </c>
      <c r="K17" s="39"/>
      <c r="L17" s="39"/>
    </row>
    <row r="18" spans="1:12" x14ac:dyDescent="0.2">
      <c r="A18" s="39" t="s">
        <v>192</v>
      </c>
      <c r="B18" s="39" t="s">
        <v>193</v>
      </c>
      <c r="C18" s="39"/>
      <c r="D18" s="39" t="s">
        <v>194</v>
      </c>
      <c r="E18" s="39" t="s">
        <v>195</v>
      </c>
      <c r="F18" s="39" t="s">
        <v>163</v>
      </c>
      <c r="G18" s="39" t="s">
        <v>166</v>
      </c>
      <c r="H18" s="39" t="s">
        <v>172</v>
      </c>
      <c r="I18" s="39" t="s">
        <v>136</v>
      </c>
      <c r="J18" s="39" t="s">
        <v>156</v>
      </c>
      <c r="K18" s="39"/>
      <c r="L18" s="39"/>
    </row>
    <row r="19" spans="1:12" x14ac:dyDescent="0.2">
      <c r="A19" s="39" t="s">
        <v>323</v>
      </c>
      <c r="B19" s="39" t="s">
        <v>324</v>
      </c>
      <c r="C19" s="39"/>
      <c r="D19" s="39" t="s">
        <v>79</v>
      </c>
      <c r="E19" s="39" t="s">
        <v>325</v>
      </c>
      <c r="F19" s="39" t="s">
        <v>187</v>
      </c>
      <c r="G19" s="39" t="s">
        <v>315</v>
      </c>
      <c r="H19" s="39" t="s">
        <v>270</v>
      </c>
      <c r="I19" s="39" t="s">
        <v>136</v>
      </c>
      <c r="J19" s="39" t="s">
        <v>156</v>
      </c>
      <c r="K19" s="39"/>
      <c r="L19" s="39"/>
    </row>
    <row r="20" spans="1:12" x14ac:dyDescent="0.2">
      <c r="A20" s="39" t="s">
        <v>241</v>
      </c>
      <c r="B20" s="39" t="s">
        <v>242</v>
      </c>
      <c r="C20" s="39"/>
      <c r="D20" s="39" t="s">
        <v>243</v>
      </c>
      <c r="E20" s="39" t="s">
        <v>244</v>
      </c>
      <c r="F20" s="39" t="s">
        <v>163</v>
      </c>
      <c r="G20" s="39" t="s">
        <v>176</v>
      </c>
      <c r="H20" s="39" t="s">
        <v>165</v>
      </c>
      <c r="I20" s="39" t="s">
        <v>173</v>
      </c>
      <c r="J20" s="39" t="s">
        <v>156</v>
      </c>
      <c r="K20" s="39"/>
      <c r="L20" s="39"/>
    </row>
    <row r="21" spans="1:12" x14ac:dyDescent="0.2">
      <c r="A21" s="39" t="s">
        <v>277</v>
      </c>
      <c r="B21" s="39" t="s">
        <v>278</v>
      </c>
      <c r="C21" s="39"/>
      <c r="D21" s="39" t="s">
        <v>279</v>
      </c>
      <c r="E21" s="39" t="s">
        <v>157</v>
      </c>
      <c r="F21" s="39" t="s">
        <v>187</v>
      </c>
      <c r="G21" s="39" t="s">
        <v>315</v>
      </c>
      <c r="H21" s="39" t="s">
        <v>270</v>
      </c>
      <c r="I21" s="39" t="s">
        <v>173</v>
      </c>
      <c r="J21" s="39" t="s">
        <v>156</v>
      </c>
      <c r="K21" s="39"/>
      <c r="L21" s="39"/>
    </row>
    <row r="22" spans="1:12" x14ac:dyDescent="0.2">
      <c r="A22" s="39" t="s">
        <v>196</v>
      </c>
      <c r="B22" s="39" t="s">
        <v>197</v>
      </c>
      <c r="C22" s="39"/>
      <c r="D22" s="39" t="s">
        <v>77</v>
      </c>
      <c r="E22" s="39" t="s">
        <v>198</v>
      </c>
      <c r="F22" s="39" t="s">
        <v>163</v>
      </c>
      <c r="G22" s="39" t="s">
        <v>176</v>
      </c>
      <c r="H22" s="39" t="s">
        <v>165</v>
      </c>
      <c r="I22" s="39" t="s">
        <v>136</v>
      </c>
      <c r="J22" s="39" t="s">
        <v>156</v>
      </c>
      <c r="K22" s="39"/>
      <c r="L22" s="39"/>
    </row>
    <row r="23" spans="1:12" x14ac:dyDescent="0.2">
      <c r="A23" s="39" t="s">
        <v>199</v>
      </c>
      <c r="B23" s="39" t="s">
        <v>200</v>
      </c>
      <c r="C23" s="39"/>
      <c r="D23" s="39" t="s">
        <v>201</v>
      </c>
      <c r="E23" s="39" t="s">
        <v>202</v>
      </c>
      <c r="F23" s="39" t="s">
        <v>163</v>
      </c>
      <c r="G23" s="39" t="s">
        <v>164</v>
      </c>
      <c r="H23" s="39" t="s">
        <v>204</v>
      </c>
      <c r="I23" s="39" t="s">
        <v>136</v>
      </c>
      <c r="J23" s="39" t="s">
        <v>156</v>
      </c>
      <c r="K23" s="39"/>
      <c r="L23" s="39"/>
    </row>
    <row r="24" spans="1:12" x14ac:dyDescent="0.2">
      <c r="A24" s="39">
        <v>300400</v>
      </c>
      <c r="B24" s="39">
        <v>2339801385</v>
      </c>
      <c r="C24" s="39"/>
      <c r="D24" s="39" t="s">
        <v>280</v>
      </c>
      <c r="E24" s="39"/>
      <c r="F24" s="39" t="s">
        <v>326</v>
      </c>
      <c r="G24" s="39">
        <v>5</v>
      </c>
      <c r="H24" s="39">
        <v>2030</v>
      </c>
      <c r="I24" s="39" t="s">
        <v>173</v>
      </c>
      <c r="J24" s="39" t="s">
        <v>156</v>
      </c>
      <c r="K24" s="39"/>
      <c r="L24" s="39"/>
    </row>
    <row r="25" spans="1:12" x14ac:dyDescent="0.2">
      <c r="A25" s="39" t="s">
        <v>205</v>
      </c>
      <c r="B25" s="39" t="s">
        <v>206</v>
      </c>
      <c r="C25" s="39"/>
      <c r="D25" s="39" t="s">
        <v>174</v>
      </c>
      <c r="E25" s="39" t="s">
        <v>180</v>
      </c>
      <c r="F25" s="39" t="s">
        <v>163</v>
      </c>
      <c r="G25" s="39" t="s">
        <v>185</v>
      </c>
      <c r="H25" s="39" t="s">
        <v>184</v>
      </c>
      <c r="I25" s="39" t="s">
        <v>173</v>
      </c>
      <c r="J25" s="39" t="s">
        <v>156</v>
      </c>
      <c r="K25" s="39"/>
      <c r="L25" s="39"/>
    </row>
    <row r="26" spans="1:12" x14ac:dyDescent="0.2">
      <c r="A26" s="39" t="s">
        <v>207</v>
      </c>
      <c r="B26" s="39" t="s">
        <v>208</v>
      </c>
      <c r="C26" s="39"/>
      <c r="D26" s="39" t="s">
        <v>91</v>
      </c>
      <c r="E26" s="39" t="s">
        <v>209</v>
      </c>
      <c r="F26" s="39" t="s">
        <v>163</v>
      </c>
      <c r="G26" s="39" t="s">
        <v>181</v>
      </c>
      <c r="H26" s="39" t="s">
        <v>186</v>
      </c>
      <c r="I26" s="39" t="s">
        <v>136</v>
      </c>
      <c r="J26" s="39" t="s">
        <v>156</v>
      </c>
      <c r="K26" s="39"/>
      <c r="L26" s="39"/>
    </row>
    <row r="27" spans="1:12" x14ac:dyDescent="0.2">
      <c r="A27" s="39" t="s">
        <v>327</v>
      </c>
      <c r="B27" s="39" t="s">
        <v>328</v>
      </c>
      <c r="C27" s="39"/>
      <c r="D27" s="39" t="s">
        <v>89</v>
      </c>
      <c r="E27" s="39" t="s">
        <v>329</v>
      </c>
      <c r="F27" s="39" t="s">
        <v>187</v>
      </c>
      <c r="G27" s="39" t="s">
        <v>320</v>
      </c>
      <c r="H27" s="39" t="s">
        <v>321</v>
      </c>
      <c r="I27" s="39" t="s">
        <v>136</v>
      </c>
      <c r="J27" s="39" t="s">
        <v>156</v>
      </c>
      <c r="K27" s="39"/>
      <c r="L27" s="39"/>
    </row>
    <row r="28" spans="1:12" x14ac:dyDescent="0.2">
      <c r="A28" s="39" t="s">
        <v>210</v>
      </c>
      <c r="B28" s="39" t="s">
        <v>211</v>
      </c>
      <c r="C28" s="39"/>
      <c r="D28" s="39" t="s">
        <v>212</v>
      </c>
      <c r="E28" s="39" t="s">
        <v>175</v>
      </c>
      <c r="F28" s="39" t="s">
        <v>163</v>
      </c>
      <c r="G28" s="39" t="s">
        <v>176</v>
      </c>
      <c r="H28" s="39" t="s">
        <v>165</v>
      </c>
      <c r="I28" s="39" t="s">
        <v>173</v>
      </c>
      <c r="J28" s="39" t="s">
        <v>156</v>
      </c>
      <c r="K28" s="39"/>
      <c r="L28" s="39"/>
    </row>
    <row r="29" spans="1:12" x14ac:dyDescent="0.2">
      <c r="A29" s="39" t="s">
        <v>213</v>
      </c>
      <c r="B29" s="39" t="s">
        <v>214</v>
      </c>
      <c r="C29" s="39"/>
      <c r="D29" s="39" t="s">
        <v>215</v>
      </c>
      <c r="E29" s="39" t="s">
        <v>77</v>
      </c>
      <c r="F29" s="39" t="s">
        <v>187</v>
      </c>
      <c r="G29" s="39" t="s">
        <v>158</v>
      </c>
      <c r="H29" s="39" t="s">
        <v>188</v>
      </c>
      <c r="I29" s="39" t="s">
        <v>136</v>
      </c>
      <c r="J29" s="39" t="s">
        <v>156</v>
      </c>
      <c r="K29" s="39"/>
      <c r="L29" s="39"/>
    </row>
    <row r="30" spans="1:12" x14ac:dyDescent="0.2">
      <c r="A30" s="39" t="s">
        <v>216</v>
      </c>
      <c r="B30" s="39" t="s">
        <v>217</v>
      </c>
      <c r="C30" s="39"/>
      <c r="D30" s="39" t="s">
        <v>218</v>
      </c>
      <c r="E30" s="39" t="s">
        <v>219</v>
      </c>
      <c r="F30" s="39" t="s">
        <v>153</v>
      </c>
      <c r="G30" s="39" t="s">
        <v>154</v>
      </c>
      <c r="H30" s="39" t="s">
        <v>182</v>
      </c>
      <c r="I30" s="39" t="s">
        <v>173</v>
      </c>
      <c r="J30" s="39" t="s">
        <v>156</v>
      </c>
      <c r="K30" s="39"/>
      <c r="L30" s="39"/>
    </row>
    <row r="31" spans="1:12" x14ac:dyDescent="0.2">
      <c r="A31" s="39" t="s">
        <v>330</v>
      </c>
      <c r="B31" s="39" t="s">
        <v>331</v>
      </c>
      <c r="C31" s="39"/>
      <c r="D31" s="39" t="s">
        <v>179</v>
      </c>
      <c r="E31" s="39" t="s">
        <v>322</v>
      </c>
      <c r="F31" s="39" t="s">
        <v>163</v>
      </c>
      <c r="G31" s="39" t="s">
        <v>171</v>
      </c>
      <c r="H31" s="39" t="s">
        <v>155</v>
      </c>
      <c r="I31" s="39" t="s">
        <v>173</v>
      </c>
      <c r="J31" s="39" t="s">
        <v>156</v>
      </c>
      <c r="K31" s="39"/>
      <c r="L31" s="39"/>
    </row>
    <row r="32" spans="1:12" x14ac:dyDescent="0.2">
      <c r="A32" s="39" t="s">
        <v>220</v>
      </c>
      <c r="B32" s="39" t="s">
        <v>221</v>
      </c>
      <c r="C32" s="39"/>
      <c r="D32" s="39" t="s">
        <v>222</v>
      </c>
      <c r="E32" s="39" t="s">
        <v>90</v>
      </c>
      <c r="F32" s="39" t="s">
        <v>163</v>
      </c>
      <c r="G32" s="39" t="s">
        <v>166</v>
      </c>
      <c r="H32" s="39" t="s">
        <v>172</v>
      </c>
      <c r="I32" s="39" t="s">
        <v>136</v>
      </c>
      <c r="J32" s="39" t="s">
        <v>156</v>
      </c>
      <c r="K32" s="39"/>
      <c r="L32" s="39"/>
    </row>
    <row r="33" spans="1:12" x14ac:dyDescent="0.2">
      <c r="A33" s="39" t="s">
        <v>223</v>
      </c>
      <c r="B33" s="39" t="s">
        <v>224</v>
      </c>
      <c r="C33" s="39"/>
      <c r="D33" s="39" t="s">
        <v>225</v>
      </c>
      <c r="E33" s="39" t="s">
        <v>226</v>
      </c>
      <c r="F33" s="39" t="s">
        <v>163</v>
      </c>
      <c r="G33" s="39" t="s">
        <v>181</v>
      </c>
      <c r="H33" s="39" t="s">
        <v>186</v>
      </c>
      <c r="I33" s="39" t="s">
        <v>173</v>
      </c>
      <c r="J33" s="39" t="s">
        <v>156</v>
      </c>
      <c r="K33" s="39"/>
      <c r="L33" s="39"/>
    </row>
    <row r="34" spans="1:12" x14ac:dyDescent="0.2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39"/>
      <c r="L34" s="39"/>
    </row>
    <row r="35" spans="1:12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</row>
    <row r="36" spans="1:12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</row>
    <row r="37" spans="1:12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</row>
    <row r="38" spans="1:12" x14ac:dyDescent="0.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</row>
    <row r="39" spans="1:12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</row>
    <row r="40" spans="1:12" x14ac:dyDescent="0.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</row>
    <row r="41" spans="1:12" x14ac:dyDescent="0.2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</row>
    <row r="42" spans="1:12" x14ac:dyDescent="0.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</row>
    <row r="43" spans="1:12" ht="16" x14ac:dyDescent="0.2">
      <c r="A43" s="30"/>
      <c r="B43" s="30"/>
      <c r="C43" s="30"/>
      <c r="D43" s="30"/>
      <c r="E43" s="30"/>
      <c r="F43" s="30"/>
      <c r="G43" s="30"/>
      <c r="H43"/>
      <c r="I43" s="33"/>
      <c r="J43" s="30"/>
      <c r="K43" s="30"/>
      <c r="L43" s="30"/>
    </row>
    <row r="44" spans="1:12" ht="16" x14ac:dyDescent="0.2">
      <c r="A44" s="30"/>
      <c r="B44" s="30"/>
      <c r="C44" s="30"/>
      <c r="D44" s="30"/>
      <c r="E44" s="30"/>
      <c r="F44" s="30"/>
      <c r="G44" s="30"/>
      <c r="H44"/>
      <c r="I44" s="33"/>
      <c r="J44" s="30"/>
      <c r="K44" s="30"/>
      <c r="L44" s="30"/>
    </row>
    <row r="45" spans="1:12" ht="16" x14ac:dyDescent="0.2">
      <c r="A45" s="30"/>
      <c r="B45" s="30"/>
      <c r="C45" s="30"/>
      <c r="D45" s="30"/>
      <c r="E45" s="30"/>
      <c r="F45" s="30"/>
      <c r="G45" s="30"/>
      <c r="H45"/>
      <c r="I45" s="33"/>
      <c r="J45" s="30"/>
      <c r="K45" s="30"/>
      <c r="L45" s="30"/>
    </row>
    <row r="46" spans="1:12" x14ac:dyDescent="0.2">
      <c r="A46" s="30"/>
      <c r="B46" s="30"/>
      <c r="C46" s="30"/>
      <c r="D46" s="30"/>
      <c r="E46" s="30"/>
      <c r="F46" s="30"/>
      <c r="G46" s="30"/>
      <c r="H46" s="33"/>
      <c r="I46" s="30"/>
      <c r="J46" s="30"/>
      <c r="K46" s="30"/>
      <c r="L46" s="30"/>
    </row>
    <row r="47" spans="1:12" x14ac:dyDescent="0.2">
      <c r="A47" s="30"/>
      <c r="B47" s="30"/>
      <c r="C47" s="30"/>
      <c r="D47" s="30"/>
      <c r="E47" s="30"/>
      <c r="F47" s="30"/>
      <c r="G47" s="30"/>
      <c r="H47" s="33"/>
      <c r="I47" s="30"/>
      <c r="J47" s="30"/>
      <c r="K47" s="30"/>
      <c r="L47" s="30"/>
    </row>
    <row r="48" spans="1:12" x14ac:dyDescent="0.2">
      <c r="A48" s="30"/>
      <c r="B48" s="30"/>
      <c r="C48" s="30"/>
      <c r="D48" s="30"/>
      <c r="E48" s="30"/>
      <c r="F48" s="30"/>
      <c r="G48" s="30"/>
      <c r="H48" s="33"/>
      <c r="I48" s="30"/>
      <c r="J48" s="30"/>
      <c r="K48" s="30"/>
      <c r="L48" s="30"/>
    </row>
    <row r="49" spans="1:12" ht="16" x14ac:dyDescent="0.2">
      <c r="A49" s="2" t="s">
        <v>304</v>
      </c>
      <c r="B49" s="30"/>
      <c r="C49" s="30"/>
      <c r="D49" s="30"/>
      <c r="E49" s="42">
        <f>ASSA_Completion_date</f>
        <v>44865</v>
      </c>
      <c r="F49" s="30"/>
      <c r="G49" s="30"/>
      <c r="H49" s="33"/>
      <c r="I49" s="30"/>
      <c r="J49" s="30"/>
      <c r="K49" s="30"/>
      <c r="L49" s="30"/>
    </row>
    <row r="50" spans="1:12" x14ac:dyDescent="0.2">
      <c r="A50" s="30"/>
      <c r="B50" s="30"/>
      <c r="C50" s="30"/>
      <c r="D50" s="30"/>
      <c r="E50" s="30"/>
      <c r="F50" s="30"/>
      <c r="G50" s="30"/>
      <c r="H50" s="33"/>
      <c r="I50" s="30"/>
      <c r="J50" s="30"/>
      <c r="K50" s="30"/>
      <c r="L50" s="30"/>
    </row>
    <row r="51" spans="1:12" x14ac:dyDescent="0.2">
      <c r="A51" s="30"/>
      <c r="B51" s="30"/>
      <c r="C51" s="30"/>
      <c r="D51" s="30"/>
      <c r="E51" s="30"/>
      <c r="F51" s="30"/>
      <c r="G51" s="30"/>
      <c r="H51" s="33"/>
      <c r="I51" s="30"/>
      <c r="J51" s="30"/>
      <c r="K51" s="30"/>
      <c r="L51" s="30"/>
    </row>
    <row r="52" spans="1:12" x14ac:dyDescent="0.2">
      <c r="A52" s="30"/>
      <c r="B52" s="30"/>
      <c r="C52" s="30"/>
      <c r="D52" s="30"/>
      <c r="E52" s="30"/>
      <c r="F52" s="30"/>
      <c r="G52" s="30"/>
      <c r="H52" s="33"/>
      <c r="I52" s="30"/>
      <c r="J52" s="30"/>
      <c r="K52" s="30"/>
      <c r="L52" s="30"/>
    </row>
    <row r="53" spans="1:12" x14ac:dyDescent="0.2">
      <c r="A53" s="30"/>
      <c r="B53" s="30"/>
      <c r="C53" s="30"/>
      <c r="D53" s="30"/>
      <c r="E53" s="30"/>
      <c r="F53" s="30"/>
      <c r="G53" s="30"/>
      <c r="H53" s="33"/>
      <c r="I53" s="30"/>
      <c r="J53" s="30"/>
      <c r="K53" s="30"/>
      <c r="L53" s="30"/>
    </row>
    <row r="54" spans="1:12" x14ac:dyDescent="0.2">
      <c r="A54" s="30"/>
      <c r="B54" s="30"/>
      <c r="C54" s="30"/>
      <c r="D54" s="30"/>
      <c r="E54" s="30"/>
      <c r="F54" s="30"/>
      <c r="G54" s="30"/>
      <c r="H54" s="33"/>
      <c r="I54" s="30"/>
      <c r="J54" s="30"/>
      <c r="K54" s="30"/>
      <c r="L54" s="30"/>
    </row>
    <row r="55" spans="1:12" x14ac:dyDescent="0.2">
      <c r="A55" s="30"/>
      <c r="B55" s="30"/>
      <c r="C55" s="30"/>
      <c r="D55" s="30"/>
      <c r="E55" s="30"/>
      <c r="F55" s="30"/>
      <c r="G55" s="30"/>
      <c r="H55" s="33"/>
      <c r="I55" s="30"/>
      <c r="J55" s="30"/>
      <c r="K55" s="30"/>
      <c r="L55" s="30"/>
    </row>
    <row r="56" spans="1:12" x14ac:dyDescent="0.2">
      <c r="A56" s="30"/>
      <c r="B56" s="30"/>
      <c r="C56" s="30"/>
      <c r="D56" s="30"/>
      <c r="E56" s="30"/>
      <c r="F56" s="30"/>
      <c r="G56" s="30"/>
      <c r="H56" s="33"/>
      <c r="I56" s="30"/>
      <c r="J56" s="30"/>
      <c r="K56" s="30"/>
      <c r="L56" s="30"/>
    </row>
    <row r="57" spans="1:12" x14ac:dyDescent="0.2">
      <c r="A57" s="30"/>
      <c r="B57" s="30"/>
      <c r="C57" s="30"/>
      <c r="D57" s="30"/>
      <c r="E57" s="30"/>
      <c r="F57" s="30"/>
      <c r="G57" s="30"/>
      <c r="H57" s="33"/>
      <c r="I57" s="30"/>
      <c r="J57" s="30"/>
      <c r="K57" s="30"/>
      <c r="L57" s="30"/>
    </row>
    <row r="58" spans="1:12" x14ac:dyDescent="0.2">
      <c r="A58" s="30"/>
      <c r="B58" s="30"/>
      <c r="C58" s="30"/>
      <c r="D58" s="30"/>
      <c r="E58" s="30"/>
      <c r="F58" s="30"/>
      <c r="G58" s="30"/>
      <c r="H58" s="33"/>
      <c r="I58" s="30"/>
      <c r="J58" s="30"/>
      <c r="K58" s="30"/>
      <c r="L58" s="30"/>
    </row>
    <row r="59" spans="1:12" x14ac:dyDescent="0.2">
      <c r="A59" s="30"/>
      <c r="B59" s="30"/>
      <c r="C59" s="30"/>
      <c r="D59" s="30"/>
      <c r="E59" s="30"/>
      <c r="F59" s="30"/>
      <c r="G59" s="30"/>
      <c r="H59" s="33"/>
      <c r="I59" s="30"/>
      <c r="J59" s="30"/>
      <c r="K59" s="30"/>
      <c r="L59" s="30"/>
    </row>
  </sheetData>
  <pageMargins left="0.7" right="0.7" top="0.75" bottom="0.75" header="0.3" footer="0.3"/>
  <pageSetup scale="74" fitToHeight="2" orientation="portrait" r:id="rId1"/>
  <headerFooter>
    <oddFooter>&amp;R&amp;"Calibri,Regular"&amp;K000000&amp;D.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4170F-77A8-EC4F-918D-A0112E5A97E2}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8"/>
  <sheetViews>
    <sheetView workbookViewId="0">
      <selection activeCell="E20" sqref="E20"/>
    </sheetView>
  </sheetViews>
  <sheetFormatPr baseColWidth="10" defaultColWidth="11" defaultRowHeight="16" x14ac:dyDescent="0.2"/>
  <cols>
    <col min="3" max="3" width="17.1640625" customWidth="1"/>
    <col min="4" max="4" width="19" customWidth="1"/>
    <col min="6" max="6" width="17.1640625" customWidth="1"/>
  </cols>
  <sheetData>
    <row r="1" spans="1:6" ht="18" x14ac:dyDescent="0.2">
      <c r="A1" s="3" t="s">
        <v>295</v>
      </c>
      <c r="E1" s="42">
        <f>ASSA_DATE</f>
        <v>44848</v>
      </c>
    </row>
    <row r="2" spans="1:6" x14ac:dyDescent="0.2">
      <c r="A2" s="1" t="s">
        <v>0</v>
      </c>
    </row>
    <row r="4" spans="1:6" x14ac:dyDescent="0.2">
      <c r="A4" s="2" t="s">
        <v>1</v>
      </c>
    </row>
    <row r="6" spans="1:6" x14ac:dyDescent="0.2">
      <c r="A6" s="48" t="s">
        <v>2</v>
      </c>
      <c r="B6" s="48" t="s">
        <v>3</v>
      </c>
      <c r="C6" s="48" t="s">
        <v>4</v>
      </c>
      <c r="D6" s="48" t="s">
        <v>5</v>
      </c>
      <c r="E6" s="2" t="s">
        <v>6</v>
      </c>
      <c r="F6" s="48" t="s">
        <v>8</v>
      </c>
    </row>
    <row r="7" spans="1:6" x14ac:dyDescent="0.2">
      <c r="A7" s="48"/>
      <c r="B7" s="48"/>
      <c r="C7" s="48"/>
      <c r="D7" s="48"/>
      <c r="E7" s="2" t="s">
        <v>7</v>
      </c>
      <c r="F7" s="48"/>
    </row>
    <row r="8" spans="1:6" x14ac:dyDescent="0.2">
      <c r="A8" s="2" t="s">
        <v>9</v>
      </c>
      <c r="B8" s="2" t="s">
        <v>54</v>
      </c>
      <c r="C8" s="2">
        <f>'wk 1A'!J8</f>
        <v>362</v>
      </c>
      <c r="D8" s="2">
        <f>'wk 1A'!J10</f>
        <v>32</v>
      </c>
      <c r="E8" s="2">
        <v>0</v>
      </c>
      <c r="F8" s="2">
        <v>0</v>
      </c>
    </row>
    <row r="9" spans="1:6" x14ac:dyDescent="0.2">
      <c r="A9" s="2" t="s">
        <v>11</v>
      </c>
      <c r="B9" s="2" t="s">
        <v>55</v>
      </c>
      <c r="C9" s="2">
        <f>'wk 1A'!K8</f>
        <v>251</v>
      </c>
      <c r="D9" s="2">
        <f>'wk 1A'!K10</f>
        <v>41</v>
      </c>
      <c r="E9" s="2">
        <v>0</v>
      </c>
      <c r="F9" s="2">
        <v>0</v>
      </c>
    </row>
    <row r="10" spans="1:6" x14ac:dyDescent="0.2">
      <c r="A10" s="2" t="s">
        <v>13</v>
      </c>
      <c r="B10" s="2" t="s">
        <v>56</v>
      </c>
      <c r="C10" s="2">
        <f>'wk 1A'!I8</f>
        <v>461</v>
      </c>
      <c r="D10" s="2">
        <f>'wk 1A'!I10</f>
        <v>78</v>
      </c>
      <c r="E10" s="2">
        <v>0</v>
      </c>
      <c r="F10" s="2">
        <f>'wk 1A'!F38</f>
        <v>0</v>
      </c>
    </row>
    <row r="11" spans="1:6" x14ac:dyDescent="0.2">
      <c r="A11" s="2"/>
      <c r="B11" s="2"/>
      <c r="C11" s="2"/>
      <c r="D11" s="2"/>
      <c r="E11" s="2"/>
      <c r="F11" s="2"/>
    </row>
    <row r="12" spans="1:6" x14ac:dyDescent="0.2">
      <c r="A12" s="2"/>
      <c r="B12" s="2"/>
      <c r="C12" s="2"/>
      <c r="D12" s="2"/>
      <c r="E12" s="2"/>
      <c r="F12" s="2"/>
    </row>
    <row r="13" spans="1:6" x14ac:dyDescent="0.2">
      <c r="A13" s="2"/>
      <c r="B13" s="2"/>
      <c r="C13" s="2">
        <f>C8+C9+C10</f>
        <v>1074</v>
      </c>
      <c r="D13" s="2">
        <f>D8+D9+D10</f>
        <v>151</v>
      </c>
      <c r="E13" s="2">
        <v>0</v>
      </c>
      <c r="F13" s="2">
        <f t="shared" ref="F13" si="0">F8+F9+F10</f>
        <v>0</v>
      </c>
    </row>
    <row r="14" spans="1:6" x14ac:dyDescent="0.2">
      <c r="A14" s="2"/>
      <c r="B14" s="2"/>
      <c r="C14" s="2"/>
      <c r="D14" s="2"/>
      <c r="E14" s="2"/>
      <c r="F14" s="2"/>
    </row>
    <row r="15" spans="1:6" x14ac:dyDescent="0.2">
      <c r="A15" s="2"/>
      <c r="B15" s="2"/>
      <c r="C15" s="2"/>
      <c r="D15" s="2"/>
      <c r="E15" s="2"/>
      <c r="F15" s="2"/>
    </row>
    <row r="16" spans="1:6" x14ac:dyDescent="0.2">
      <c r="A16" s="2"/>
      <c r="B16" s="2"/>
      <c r="C16" s="2"/>
      <c r="D16" s="2"/>
      <c r="E16" s="2"/>
      <c r="F16" s="2"/>
    </row>
    <row r="17" spans="1:6" x14ac:dyDescent="0.2">
      <c r="A17" s="2"/>
      <c r="B17" s="2"/>
      <c r="C17" s="2"/>
      <c r="D17" s="2"/>
      <c r="E17" s="2"/>
      <c r="F17" s="2"/>
    </row>
    <row r="18" spans="1:6" x14ac:dyDescent="0.2">
      <c r="A18" s="2"/>
      <c r="B18" s="2"/>
      <c r="C18" s="2"/>
      <c r="D18" s="2"/>
      <c r="E18" s="2"/>
      <c r="F18" s="2"/>
    </row>
    <row r="19" spans="1:6" x14ac:dyDescent="0.2">
      <c r="A19" s="2"/>
      <c r="B19" s="2"/>
      <c r="C19" s="2"/>
      <c r="D19" s="2"/>
      <c r="E19" s="2"/>
      <c r="F19" s="2"/>
    </row>
    <row r="20" spans="1:6" x14ac:dyDescent="0.2">
      <c r="A20" s="2"/>
      <c r="B20" s="2"/>
      <c r="C20" s="2"/>
      <c r="D20" s="2"/>
      <c r="E20" s="2"/>
      <c r="F20" s="2"/>
    </row>
    <row r="21" spans="1:6" x14ac:dyDescent="0.2">
      <c r="A21" s="2"/>
      <c r="B21" s="2"/>
      <c r="C21" s="2"/>
      <c r="D21" s="2"/>
      <c r="E21" s="2"/>
      <c r="F21" s="2"/>
    </row>
    <row r="22" spans="1:6" x14ac:dyDescent="0.2">
      <c r="A22" s="2"/>
      <c r="B22" s="2"/>
      <c r="C22" s="2"/>
      <c r="D22" s="2"/>
      <c r="E22" s="2"/>
      <c r="F22" s="2"/>
    </row>
    <row r="23" spans="1:6" x14ac:dyDescent="0.2">
      <c r="A23" s="2"/>
      <c r="B23" s="2"/>
      <c r="C23" s="2"/>
      <c r="D23" s="2"/>
      <c r="E23" s="2"/>
      <c r="F23" s="2"/>
    </row>
    <row r="24" spans="1:6" x14ac:dyDescent="0.2">
      <c r="A24" s="2"/>
      <c r="B24" s="2"/>
      <c r="C24" s="2"/>
      <c r="D24" s="2"/>
      <c r="E24" s="2"/>
      <c r="F24" s="2"/>
    </row>
    <row r="25" spans="1:6" x14ac:dyDescent="0.2">
      <c r="A25" s="2"/>
      <c r="B25" s="2"/>
      <c r="C25" s="2"/>
      <c r="D25" s="2"/>
      <c r="E25" s="2"/>
      <c r="F25" s="2"/>
    </row>
    <row r="26" spans="1:6" x14ac:dyDescent="0.2">
      <c r="A26" s="2"/>
      <c r="B26" s="2"/>
      <c r="C26" s="2"/>
      <c r="D26" s="2"/>
      <c r="E26" s="2"/>
      <c r="F26" s="2"/>
    </row>
    <row r="27" spans="1:6" x14ac:dyDescent="0.2">
      <c r="A27" s="2"/>
      <c r="B27" s="2"/>
      <c r="C27" s="2"/>
      <c r="D27" s="2"/>
      <c r="E27" s="2"/>
      <c r="F27" s="2"/>
    </row>
    <row r="28" spans="1:6" x14ac:dyDescent="0.2">
      <c r="A28" s="2"/>
      <c r="B28" s="2"/>
      <c r="C28" s="2"/>
      <c r="D28" s="2"/>
      <c r="E28" s="2"/>
      <c r="F28" s="2"/>
    </row>
    <row r="29" spans="1:6" x14ac:dyDescent="0.2">
      <c r="A29" s="2"/>
      <c r="B29" s="2"/>
      <c r="C29" s="2"/>
      <c r="D29" s="2"/>
      <c r="E29" s="2"/>
      <c r="F29" s="2"/>
    </row>
    <row r="30" spans="1:6" x14ac:dyDescent="0.2">
      <c r="A30" s="2"/>
      <c r="B30" s="2"/>
      <c r="C30" s="2"/>
      <c r="D30" s="2"/>
      <c r="E30" s="2"/>
      <c r="F30" s="2"/>
    </row>
    <row r="31" spans="1:6" x14ac:dyDescent="0.2">
      <c r="A31" s="2"/>
      <c r="B31" s="2"/>
      <c r="C31" s="2"/>
      <c r="D31" s="2"/>
      <c r="E31" s="2"/>
      <c r="F31" s="2"/>
    </row>
    <row r="32" spans="1:6" x14ac:dyDescent="0.2">
      <c r="A32" s="2"/>
      <c r="B32" s="2"/>
      <c r="C32" s="2"/>
      <c r="D32" s="2"/>
      <c r="E32" s="2"/>
      <c r="F32" s="2"/>
    </row>
    <row r="33" spans="1:6" x14ac:dyDescent="0.2">
      <c r="A33" s="2"/>
      <c r="B33" s="2"/>
      <c r="C33" s="2"/>
      <c r="D33" s="2"/>
      <c r="E33" s="2"/>
      <c r="F33" s="2"/>
    </row>
    <row r="34" spans="1:6" x14ac:dyDescent="0.2">
      <c r="A34" s="2"/>
      <c r="B34" s="2"/>
      <c r="C34" s="4"/>
      <c r="D34" s="4"/>
      <c r="E34" s="4"/>
      <c r="F34" s="4"/>
    </row>
    <row r="35" spans="1:6" x14ac:dyDescent="0.2">
      <c r="A35" s="2"/>
      <c r="B35" s="2"/>
      <c r="C35" s="2"/>
      <c r="D35" s="2"/>
    </row>
    <row r="36" spans="1:6" x14ac:dyDescent="0.2">
      <c r="A36" s="2" t="s">
        <v>53</v>
      </c>
      <c r="B36" s="2"/>
      <c r="C36" s="2">
        <f>C13</f>
        <v>1074</v>
      </c>
      <c r="D36" s="2">
        <f t="shared" ref="D36:F36" si="1">D13</f>
        <v>151</v>
      </c>
      <c r="E36" s="2">
        <f t="shared" si="1"/>
        <v>0</v>
      </c>
      <c r="F36" s="2">
        <f t="shared" si="1"/>
        <v>0</v>
      </c>
    </row>
    <row r="38" spans="1:6" x14ac:dyDescent="0.2">
      <c r="A38" s="2" t="s">
        <v>304</v>
      </c>
      <c r="D38" s="42">
        <f>ASSA_Completion_date</f>
        <v>44865</v>
      </c>
    </row>
  </sheetData>
  <mergeCells count="5">
    <mergeCell ref="A6:A7"/>
    <mergeCell ref="B6:B7"/>
    <mergeCell ref="C6:C7"/>
    <mergeCell ref="D6:D7"/>
    <mergeCell ref="F6:F7"/>
  </mergeCells>
  <pageMargins left="0.7" right="0.7" top="0.75" bottom="0.75" header="0.3" footer="0.3"/>
  <pageSetup scale="98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20"/>
  <sheetViews>
    <sheetView tabSelected="1" zoomScale="134" zoomScaleNormal="134" workbookViewId="0">
      <pane xSplit="2" topLeftCell="C1" activePane="topRight" state="frozen"/>
      <selection activeCell="A8" sqref="A8:B16"/>
      <selection pane="topRight" activeCell="F20" sqref="F20"/>
    </sheetView>
  </sheetViews>
  <sheetFormatPr baseColWidth="10" defaultColWidth="8.83203125" defaultRowHeight="15" x14ac:dyDescent="0.2"/>
  <cols>
    <col min="1" max="1" width="6.5" style="5" customWidth="1"/>
    <col min="2" max="2" width="48.83203125" style="11" customWidth="1"/>
    <col min="3" max="3" width="17.6640625" style="26" customWidth="1"/>
    <col min="4" max="4" width="12.5" style="11" customWidth="1"/>
    <col min="5" max="5" width="12.33203125" style="11" customWidth="1"/>
    <col min="6" max="6" width="7.1640625" style="11" customWidth="1"/>
    <col min="7" max="7" width="12.6640625" style="11" customWidth="1"/>
    <col min="8" max="8" width="10.5" style="11" customWidth="1"/>
    <col min="9" max="9" width="11.1640625" style="11" customWidth="1"/>
    <col min="10" max="11" width="10.6640625" style="8" customWidth="1"/>
    <col min="12" max="12" width="10.1640625" style="5" customWidth="1"/>
    <col min="13" max="13" width="12.6640625" style="27" customWidth="1"/>
    <col min="14" max="14" width="13.33203125" style="11" customWidth="1"/>
    <col min="15" max="15" width="16.83203125" style="11" customWidth="1"/>
    <col min="16" max="16" width="11.5" style="17" customWidth="1"/>
    <col min="17" max="17" width="10.1640625" style="11" customWidth="1"/>
    <col min="18" max="16384" width="8.83203125" style="11"/>
  </cols>
  <sheetData>
    <row r="1" spans="1:17" ht="36" customHeight="1" x14ac:dyDescent="0.2">
      <c r="A1" s="34" t="s">
        <v>296</v>
      </c>
      <c r="B1" s="29"/>
      <c r="C1" s="42">
        <f>ASSA_DATE</f>
        <v>44848</v>
      </c>
    </row>
    <row r="2" spans="1:17" ht="36" customHeight="1" x14ac:dyDescent="0.2">
      <c r="A2" s="34"/>
      <c r="B2" s="29"/>
      <c r="C2" s="28"/>
    </row>
    <row r="3" spans="1:17" ht="36" customHeight="1" x14ac:dyDescent="0.2">
      <c r="A3" s="34" t="s">
        <v>137</v>
      </c>
      <c r="B3" s="29"/>
      <c r="C3" s="28"/>
    </row>
    <row r="4" spans="1:17" ht="57" customHeight="1" x14ac:dyDescent="0.2">
      <c r="A4" s="5" t="s">
        <v>126</v>
      </c>
      <c r="B4" s="6" t="s">
        <v>60</v>
      </c>
      <c r="C4" s="6" t="s">
        <v>127</v>
      </c>
      <c r="D4" s="6" t="s">
        <v>57</v>
      </c>
      <c r="E4" s="7" t="s">
        <v>128</v>
      </c>
      <c r="F4" s="7" t="s">
        <v>129</v>
      </c>
      <c r="G4" s="7" t="s">
        <v>130</v>
      </c>
      <c r="H4" s="7" t="s">
        <v>131</v>
      </c>
      <c r="I4" s="7" t="s">
        <v>132</v>
      </c>
      <c r="J4" s="7" t="s">
        <v>338</v>
      </c>
      <c r="K4" s="7"/>
      <c r="L4" s="9" t="s">
        <v>305</v>
      </c>
      <c r="M4" s="10" t="s">
        <v>58</v>
      </c>
      <c r="N4" s="6" t="s">
        <v>59</v>
      </c>
      <c r="O4" s="7" t="s">
        <v>61</v>
      </c>
      <c r="P4" s="12" t="s">
        <v>339</v>
      </c>
      <c r="Q4" s="12" t="s">
        <v>340</v>
      </c>
    </row>
    <row r="5" spans="1:17" ht="17" customHeight="1" x14ac:dyDescent="0.2">
      <c r="A5" s="5">
        <v>1</v>
      </c>
      <c r="B5" s="13" t="s">
        <v>260</v>
      </c>
      <c r="C5" s="14"/>
      <c r="D5" s="13" t="s">
        <v>81</v>
      </c>
      <c r="E5" s="6" t="s">
        <v>136</v>
      </c>
      <c r="F5" s="6" t="s">
        <v>134</v>
      </c>
      <c r="G5" s="6" t="s">
        <v>134</v>
      </c>
      <c r="H5" s="6"/>
      <c r="I5" s="6" t="s">
        <v>135</v>
      </c>
      <c r="J5" s="6">
        <v>12</v>
      </c>
      <c r="K5" s="6"/>
      <c r="L5" s="15">
        <v>6</v>
      </c>
      <c r="M5" s="16" t="s">
        <v>68</v>
      </c>
      <c r="N5" s="13" t="s">
        <v>62</v>
      </c>
      <c r="O5" s="13" t="s">
        <v>82</v>
      </c>
      <c r="P5" s="17">
        <f>62026+21373</f>
        <v>83399</v>
      </c>
      <c r="Q5" s="17">
        <f>65964+21269</f>
        <v>87233</v>
      </c>
    </row>
    <row r="6" spans="1:17" ht="17" customHeight="1" x14ac:dyDescent="0.2">
      <c r="A6" s="5">
        <v>2</v>
      </c>
      <c r="B6" s="13" t="s">
        <v>247</v>
      </c>
      <c r="C6" s="14"/>
      <c r="D6" s="13" t="s">
        <v>83</v>
      </c>
      <c r="E6" s="6" t="s">
        <v>65</v>
      </c>
      <c r="F6" s="6" t="s">
        <v>134</v>
      </c>
      <c r="G6" s="6" t="s">
        <v>134</v>
      </c>
      <c r="H6" s="6" t="s">
        <v>134</v>
      </c>
      <c r="I6" s="6" t="s">
        <v>135</v>
      </c>
      <c r="J6" s="6">
        <v>9</v>
      </c>
      <c r="K6" s="6"/>
      <c r="L6" s="15">
        <v>2</v>
      </c>
      <c r="M6" s="16" t="s">
        <v>84</v>
      </c>
      <c r="N6" s="13" t="s">
        <v>62</v>
      </c>
      <c r="O6" s="13" t="s">
        <v>85</v>
      </c>
      <c r="P6" s="17">
        <v>59225</v>
      </c>
      <c r="Q6" s="17">
        <v>58950</v>
      </c>
    </row>
    <row r="7" spans="1:17" ht="17" customHeight="1" x14ac:dyDescent="0.2">
      <c r="A7" s="5">
        <v>3</v>
      </c>
      <c r="B7" s="13" t="s">
        <v>267</v>
      </c>
      <c r="C7" s="14"/>
      <c r="D7" s="13" t="s">
        <v>87</v>
      </c>
      <c r="E7" s="6" t="s">
        <v>136</v>
      </c>
      <c r="F7" s="6" t="s">
        <v>134</v>
      </c>
      <c r="G7" s="6" t="s">
        <v>134</v>
      </c>
      <c r="H7" s="6"/>
      <c r="I7" s="6" t="s">
        <v>135</v>
      </c>
      <c r="J7" s="6">
        <v>12</v>
      </c>
      <c r="K7" s="6"/>
      <c r="L7" s="15">
        <v>6</v>
      </c>
      <c r="M7" s="16" t="s">
        <v>69</v>
      </c>
      <c r="N7" s="13" t="s">
        <v>62</v>
      </c>
      <c r="O7" s="13" t="s">
        <v>88</v>
      </c>
      <c r="P7" s="17">
        <v>88421</v>
      </c>
      <c r="Q7" s="17">
        <v>96850</v>
      </c>
    </row>
    <row r="8" spans="1:17" ht="17" customHeight="1" x14ac:dyDescent="0.2">
      <c r="A8" s="5">
        <v>4</v>
      </c>
      <c r="B8" s="13" t="s">
        <v>261</v>
      </c>
      <c r="C8" s="14"/>
      <c r="D8" s="13" t="s">
        <v>89</v>
      </c>
      <c r="E8" s="6" t="s">
        <v>65</v>
      </c>
      <c r="F8" s="6" t="s">
        <v>134</v>
      </c>
      <c r="G8" s="6" t="s">
        <v>134</v>
      </c>
      <c r="H8" s="6"/>
      <c r="I8" s="6" t="s">
        <v>135</v>
      </c>
      <c r="J8" s="6">
        <v>9</v>
      </c>
      <c r="K8" s="6"/>
      <c r="L8" s="15">
        <v>3</v>
      </c>
      <c r="M8" s="16" t="s">
        <v>68</v>
      </c>
      <c r="N8" s="13" t="s">
        <v>62</v>
      </c>
      <c r="O8" s="13" t="s">
        <v>76</v>
      </c>
      <c r="P8" s="17">
        <v>84872</v>
      </c>
      <c r="Q8" s="17"/>
    </row>
    <row r="9" spans="1:17" ht="17" customHeight="1" x14ac:dyDescent="0.2">
      <c r="A9" s="5">
        <v>5</v>
      </c>
      <c r="B9" s="13" t="s">
        <v>66</v>
      </c>
      <c r="C9" s="14"/>
      <c r="D9" s="13" t="s">
        <v>63</v>
      </c>
      <c r="E9" s="6" t="s">
        <v>133</v>
      </c>
      <c r="F9" s="6" t="s">
        <v>134</v>
      </c>
      <c r="G9" s="6" t="s">
        <v>134</v>
      </c>
      <c r="H9" s="6"/>
      <c r="I9" s="6" t="s">
        <v>135</v>
      </c>
      <c r="J9" s="6">
        <v>17</v>
      </c>
      <c r="K9" s="6"/>
      <c r="L9" s="15">
        <v>10</v>
      </c>
      <c r="M9" s="16" t="s">
        <v>64</v>
      </c>
      <c r="N9" s="13" t="s">
        <v>62</v>
      </c>
      <c r="O9" s="13" t="s">
        <v>67</v>
      </c>
      <c r="P9" s="17">
        <v>78815</v>
      </c>
      <c r="Q9" s="17">
        <v>78049</v>
      </c>
    </row>
    <row r="10" spans="1:17" ht="17" customHeight="1" x14ac:dyDescent="0.2">
      <c r="A10" s="5">
        <v>6</v>
      </c>
      <c r="B10" s="18" t="s">
        <v>71</v>
      </c>
      <c r="C10" s="14"/>
      <c r="D10" s="13" t="s">
        <v>70</v>
      </c>
      <c r="E10" s="6" t="s">
        <v>133</v>
      </c>
      <c r="F10" s="6" t="s">
        <v>134</v>
      </c>
      <c r="G10" s="6" t="s">
        <v>134</v>
      </c>
      <c r="H10" s="6"/>
      <c r="I10" s="6" t="s">
        <v>135</v>
      </c>
      <c r="J10" s="6">
        <v>20</v>
      </c>
      <c r="K10" s="6"/>
      <c r="L10" s="15">
        <v>12</v>
      </c>
      <c r="M10" s="16" t="s">
        <v>68</v>
      </c>
      <c r="N10" s="18" t="s">
        <v>62</v>
      </c>
      <c r="O10" s="18" t="s">
        <v>72</v>
      </c>
      <c r="P10" s="19"/>
      <c r="Q10" s="19"/>
    </row>
    <row r="11" spans="1:17" ht="17" customHeight="1" x14ac:dyDescent="0.2">
      <c r="A11" s="5">
        <v>7</v>
      </c>
      <c r="B11" s="18" t="s">
        <v>71</v>
      </c>
      <c r="C11" s="14"/>
      <c r="D11" s="13" t="s">
        <v>246</v>
      </c>
      <c r="E11" s="6" t="s">
        <v>133</v>
      </c>
      <c r="F11" s="6" t="s">
        <v>134</v>
      </c>
      <c r="G11" s="6" t="s">
        <v>134</v>
      </c>
      <c r="H11" s="6"/>
      <c r="I11" s="6" t="s">
        <v>135</v>
      </c>
      <c r="J11" s="6">
        <v>19</v>
      </c>
      <c r="K11" s="6"/>
      <c r="L11" s="16">
        <v>12</v>
      </c>
      <c r="M11" s="16" t="s">
        <v>68</v>
      </c>
      <c r="N11" s="18" t="s">
        <v>62</v>
      </c>
      <c r="O11" s="18" t="s">
        <v>72</v>
      </c>
      <c r="P11" s="19"/>
      <c r="Q11" s="19"/>
    </row>
    <row r="12" spans="1:17" ht="17" customHeight="1" x14ac:dyDescent="0.2">
      <c r="A12" s="5">
        <v>8</v>
      </c>
      <c r="B12" s="13" t="s">
        <v>74</v>
      </c>
      <c r="C12" s="14"/>
      <c r="D12" s="13" t="s">
        <v>73</v>
      </c>
      <c r="E12" s="6" t="s">
        <v>133</v>
      </c>
      <c r="F12" s="6" t="s">
        <v>134</v>
      </c>
      <c r="G12" s="6" t="s">
        <v>134</v>
      </c>
      <c r="H12" s="6"/>
      <c r="I12" s="6" t="s">
        <v>135</v>
      </c>
      <c r="J12" s="6">
        <v>16</v>
      </c>
      <c r="K12" s="6"/>
      <c r="L12" s="15">
        <v>10</v>
      </c>
      <c r="M12" s="16" t="s">
        <v>68</v>
      </c>
      <c r="N12" s="13" t="s">
        <v>62</v>
      </c>
      <c r="O12" s="13" t="s">
        <v>67</v>
      </c>
      <c r="P12" s="17">
        <v>78815</v>
      </c>
      <c r="Q12" s="17">
        <v>78049</v>
      </c>
    </row>
    <row r="13" spans="1:17" ht="17" customHeight="1" x14ac:dyDescent="0.2">
      <c r="A13" s="5">
        <v>9</v>
      </c>
      <c r="B13" s="13" t="s">
        <v>66</v>
      </c>
      <c r="C13" s="14"/>
      <c r="D13" s="13" t="s">
        <v>78</v>
      </c>
      <c r="E13" s="6" t="s">
        <v>133</v>
      </c>
      <c r="F13" s="6" t="s">
        <v>134</v>
      </c>
      <c r="G13" s="6" t="s">
        <v>134</v>
      </c>
      <c r="H13" s="6"/>
      <c r="I13" s="6" t="s">
        <v>135</v>
      </c>
      <c r="J13" s="6">
        <v>14</v>
      </c>
      <c r="K13" s="6"/>
      <c r="L13" s="15">
        <v>8</v>
      </c>
      <c r="M13" s="16" t="s">
        <v>69</v>
      </c>
      <c r="N13" s="13" t="s">
        <v>62</v>
      </c>
      <c r="O13" s="13" t="s">
        <v>67</v>
      </c>
      <c r="P13" s="17">
        <v>78815</v>
      </c>
      <c r="Q13" s="17">
        <v>78049</v>
      </c>
    </row>
    <row r="14" spans="1:17" ht="17" customHeight="1" x14ac:dyDescent="0.2">
      <c r="A14" s="5">
        <v>10</v>
      </c>
      <c r="B14" s="13" t="s">
        <v>259</v>
      </c>
      <c r="C14" s="14"/>
      <c r="D14" s="13" t="s">
        <v>95</v>
      </c>
      <c r="E14" s="6" t="s">
        <v>133</v>
      </c>
      <c r="F14" s="6" t="s">
        <v>134</v>
      </c>
      <c r="G14" s="6" t="s">
        <v>134</v>
      </c>
      <c r="H14" s="6"/>
      <c r="I14" s="6" t="s">
        <v>135</v>
      </c>
      <c r="J14" s="6">
        <v>14</v>
      </c>
      <c r="K14" s="6"/>
      <c r="L14" s="5">
        <v>8</v>
      </c>
      <c r="M14" s="16" t="s">
        <v>69</v>
      </c>
      <c r="N14" s="13" t="s">
        <v>93</v>
      </c>
      <c r="O14" s="14"/>
      <c r="P14" s="17">
        <v>78600</v>
      </c>
      <c r="Q14" s="17">
        <v>78660</v>
      </c>
    </row>
    <row r="15" spans="1:17" ht="17" customHeight="1" x14ac:dyDescent="0.2">
      <c r="A15" s="5">
        <v>11</v>
      </c>
      <c r="B15" s="13" t="s">
        <v>257</v>
      </c>
      <c r="C15" s="14"/>
      <c r="D15" s="13" t="s">
        <v>110</v>
      </c>
      <c r="E15" s="6" t="s">
        <v>136</v>
      </c>
      <c r="F15" s="6" t="s">
        <v>134</v>
      </c>
      <c r="G15" s="6" t="s">
        <v>134</v>
      </c>
      <c r="H15" s="6"/>
      <c r="I15" s="6" t="s">
        <v>135</v>
      </c>
      <c r="J15" s="6">
        <v>13</v>
      </c>
      <c r="K15" s="6"/>
      <c r="L15" s="5">
        <v>7</v>
      </c>
      <c r="M15" s="16" t="s">
        <v>84</v>
      </c>
      <c r="N15" s="13" t="s">
        <v>62</v>
      </c>
      <c r="O15" s="18" t="s">
        <v>248</v>
      </c>
      <c r="P15" s="17">
        <v>74042</v>
      </c>
      <c r="Q15" s="17"/>
    </row>
    <row r="16" spans="1:17" ht="17" customHeight="1" x14ac:dyDescent="0.2">
      <c r="A16" s="5">
        <v>12</v>
      </c>
      <c r="B16" s="13" t="s">
        <v>258</v>
      </c>
      <c r="C16" s="14"/>
      <c r="D16" s="13" t="s">
        <v>115</v>
      </c>
      <c r="E16" s="6" t="s">
        <v>65</v>
      </c>
      <c r="F16" s="6" t="s">
        <v>134</v>
      </c>
      <c r="G16" s="6" t="s">
        <v>134</v>
      </c>
      <c r="H16" s="6"/>
      <c r="I16" s="6" t="s">
        <v>135</v>
      </c>
      <c r="J16" s="6">
        <v>9</v>
      </c>
      <c r="K16" s="6"/>
      <c r="L16" s="5">
        <v>2</v>
      </c>
      <c r="M16" s="16" t="s">
        <v>68</v>
      </c>
      <c r="N16" s="13" t="s">
        <v>93</v>
      </c>
      <c r="O16" s="14"/>
      <c r="P16" s="17">
        <v>108478</v>
      </c>
      <c r="Q16" s="17">
        <v>82620</v>
      </c>
    </row>
    <row r="17" spans="1:17" ht="17" customHeight="1" x14ac:dyDescent="0.2">
      <c r="A17" s="5">
        <v>13</v>
      </c>
      <c r="B17" s="13" t="s">
        <v>268</v>
      </c>
      <c r="C17" s="14"/>
      <c r="D17" s="13" t="s">
        <v>266</v>
      </c>
      <c r="E17" s="6" t="s">
        <v>65</v>
      </c>
      <c r="F17" s="6" t="s">
        <v>134</v>
      </c>
      <c r="G17" s="6" t="s">
        <v>134</v>
      </c>
      <c r="H17" s="6"/>
      <c r="I17" s="6" t="s">
        <v>135</v>
      </c>
      <c r="J17" s="6">
        <v>4</v>
      </c>
      <c r="K17" s="6"/>
      <c r="M17" s="16"/>
      <c r="N17" s="13"/>
      <c r="O17" s="14"/>
      <c r="Q17" s="17"/>
    </row>
    <row r="18" spans="1:17" ht="104" customHeight="1" x14ac:dyDescent="0.2">
      <c r="C18" s="20"/>
      <c r="D18" s="21"/>
      <c r="E18" s="21"/>
      <c r="F18" s="21"/>
      <c r="G18" s="21"/>
      <c r="H18" s="21"/>
      <c r="I18" s="21"/>
      <c r="J18" s="22"/>
      <c r="K18" s="22"/>
      <c r="L18" s="23"/>
      <c r="M18" s="24"/>
      <c r="N18" s="21"/>
      <c r="O18" s="21"/>
      <c r="P18" s="25"/>
      <c r="Q18" s="25">
        <f>SUM(Q5:Q16)</f>
        <v>638460</v>
      </c>
    </row>
    <row r="19" spans="1:17" ht="17" customHeight="1" x14ac:dyDescent="0.2"/>
    <row r="20" spans="1:17" ht="16" x14ac:dyDescent="0.2">
      <c r="A20" s="2" t="s">
        <v>304</v>
      </c>
      <c r="C20" s="42">
        <f>ASSA_Completion_date</f>
        <v>44865</v>
      </c>
    </row>
  </sheetData>
  <sortState xmlns:xlrd2="http://schemas.microsoft.com/office/spreadsheetml/2017/richdata2" ref="B5:Q14">
    <sortCondition ref="E5:E14"/>
  </sortState>
  <pageMargins left="0.45" right="0.45" top="0.75" bottom="0.75" header="0.3" footer="0.3"/>
  <pageSetup scale="60" orientation="portrait" r:id="rId1"/>
  <headerFooter>
    <oddFooter>&amp;L&amp;D&amp;R&amp;P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0F8E8-3649-E14C-8C5D-0D2E5BC76C89}">
  <sheetPr>
    <pageSetUpPr fitToPage="1"/>
  </sheetPr>
  <dimension ref="A1:Q20"/>
  <sheetViews>
    <sheetView zoomScale="134" zoomScaleNormal="134" workbookViewId="0">
      <pane xSplit="2" topLeftCell="C1" activePane="topRight" state="frozen"/>
      <selection activeCell="A8" sqref="A8:B16"/>
      <selection pane="topRight" activeCell="D7" sqref="D7"/>
    </sheetView>
  </sheetViews>
  <sheetFormatPr baseColWidth="10" defaultColWidth="8.83203125" defaultRowHeight="15" x14ac:dyDescent="0.2"/>
  <cols>
    <col min="1" max="1" width="6.5" style="5" customWidth="1"/>
    <col min="2" max="2" width="48.83203125" style="11" customWidth="1"/>
    <col min="3" max="3" width="17.6640625" style="26" customWidth="1"/>
    <col min="4" max="4" width="12.5" style="11" customWidth="1"/>
    <col min="5" max="5" width="12.33203125" style="11" customWidth="1"/>
    <col min="6" max="6" width="7.1640625" style="11" customWidth="1"/>
    <col min="7" max="7" width="12.6640625" style="11" customWidth="1"/>
    <col min="8" max="8" width="10.5" style="11" customWidth="1"/>
    <col min="9" max="9" width="11.1640625" style="11" customWidth="1"/>
    <col min="10" max="11" width="10.6640625" style="8" customWidth="1"/>
    <col min="12" max="12" width="10.1640625" style="5" customWidth="1"/>
    <col min="13" max="13" width="12.6640625" style="27" customWidth="1"/>
    <col min="14" max="14" width="13.33203125" style="11" customWidth="1"/>
    <col min="15" max="15" width="16.83203125" style="11" customWidth="1"/>
    <col min="16" max="16" width="11.5" style="17" customWidth="1"/>
    <col min="17" max="17" width="10.1640625" style="11" customWidth="1"/>
    <col min="18" max="16384" width="8.83203125" style="11"/>
  </cols>
  <sheetData>
    <row r="1" spans="1:17" ht="36" customHeight="1" x14ac:dyDescent="0.2">
      <c r="A1" s="34" t="s">
        <v>297</v>
      </c>
      <c r="B1" s="29"/>
      <c r="C1" s="43">
        <f>ASSA_DATE</f>
        <v>44848</v>
      </c>
    </row>
    <row r="2" spans="1:17" ht="36" customHeight="1" x14ac:dyDescent="0.2">
      <c r="A2" s="34"/>
      <c r="B2" s="29"/>
      <c r="C2" s="28"/>
    </row>
    <row r="3" spans="1:17" ht="36" customHeight="1" x14ac:dyDescent="0.2">
      <c r="A3" s="34" t="s">
        <v>286</v>
      </c>
      <c r="B3" s="29"/>
      <c r="C3" s="28"/>
    </row>
    <row r="4" spans="1:17" ht="57" customHeight="1" x14ac:dyDescent="0.2">
      <c r="A4" s="5" t="s">
        <v>126</v>
      </c>
      <c r="B4" s="6" t="s">
        <v>60</v>
      </c>
      <c r="C4" s="6" t="s">
        <v>127</v>
      </c>
      <c r="D4" s="6" t="s">
        <v>57</v>
      </c>
      <c r="E4" s="7" t="s">
        <v>128</v>
      </c>
      <c r="F4" s="7" t="s">
        <v>129</v>
      </c>
      <c r="G4" s="7" t="s">
        <v>130</v>
      </c>
      <c r="H4" s="7" t="s">
        <v>131</v>
      </c>
      <c r="I4" s="7" t="s">
        <v>287</v>
      </c>
      <c r="J4" s="7"/>
      <c r="K4" s="7"/>
      <c r="L4" s="9"/>
      <c r="M4" s="10"/>
      <c r="N4" s="6"/>
      <c r="O4" s="7"/>
      <c r="P4" s="12"/>
      <c r="Q4" s="12"/>
    </row>
    <row r="5" spans="1:17" ht="17" customHeight="1" x14ac:dyDescent="0.2">
      <c r="A5" s="5">
        <v>1</v>
      </c>
      <c r="B5" s="13" t="s">
        <v>341</v>
      </c>
      <c r="C5" s="14"/>
      <c r="D5" s="13" t="s">
        <v>343</v>
      </c>
      <c r="E5" s="6">
        <v>11</v>
      </c>
      <c r="F5" s="6">
        <v>1</v>
      </c>
      <c r="G5" s="6" t="s">
        <v>134</v>
      </c>
      <c r="H5" s="6" t="s">
        <v>342</v>
      </c>
      <c r="I5" s="6"/>
      <c r="J5" s="6"/>
      <c r="K5" s="6"/>
      <c r="L5" s="15"/>
      <c r="M5" s="16"/>
      <c r="N5" s="13"/>
      <c r="O5" s="13"/>
      <c r="Q5" s="17"/>
    </row>
    <row r="6" spans="1:17" ht="17" customHeight="1" x14ac:dyDescent="0.2">
      <c r="A6" s="5">
        <v>2</v>
      </c>
      <c r="B6" s="13"/>
      <c r="C6" s="14"/>
      <c r="D6" s="13"/>
      <c r="E6" s="6"/>
      <c r="F6" s="6"/>
      <c r="G6" s="6"/>
      <c r="H6" s="6"/>
      <c r="I6" s="6"/>
      <c r="J6" s="6"/>
      <c r="K6" s="6"/>
      <c r="L6" s="15"/>
      <c r="M6" s="16"/>
      <c r="N6" s="13"/>
      <c r="O6" s="13"/>
      <c r="Q6" s="17"/>
    </row>
    <row r="7" spans="1:17" ht="17" customHeight="1" x14ac:dyDescent="0.2">
      <c r="A7" s="5">
        <v>3</v>
      </c>
      <c r="B7" s="13"/>
      <c r="C7" s="14"/>
      <c r="D7" s="13"/>
      <c r="E7" s="6"/>
      <c r="F7" s="6"/>
      <c r="G7" s="6"/>
      <c r="H7" s="6"/>
      <c r="I7" s="6"/>
      <c r="J7" s="6"/>
      <c r="K7" s="6"/>
      <c r="L7" s="15"/>
      <c r="M7" s="16"/>
      <c r="N7" s="13"/>
      <c r="O7" s="13"/>
      <c r="Q7" s="17"/>
    </row>
    <row r="8" spans="1:17" ht="17" customHeight="1" x14ac:dyDescent="0.2">
      <c r="A8" s="5">
        <v>4</v>
      </c>
      <c r="B8" s="13"/>
      <c r="C8" s="14"/>
      <c r="D8" s="13"/>
      <c r="E8" s="6"/>
      <c r="F8" s="6"/>
      <c r="G8" s="6"/>
      <c r="H8" s="6"/>
      <c r="I8" s="6"/>
      <c r="J8" s="6"/>
      <c r="K8" s="6"/>
      <c r="L8" s="15"/>
      <c r="M8" s="16"/>
      <c r="N8" s="13"/>
      <c r="O8" s="13"/>
      <c r="Q8" s="17"/>
    </row>
    <row r="9" spans="1:17" ht="17" customHeight="1" x14ac:dyDescent="0.2">
      <c r="A9" s="5">
        <v>5</v>
      </c>
      <c r="B9" s="13"/>
      <c r="C9" s="14"/>
      <c r="D9" s="13"/>
      <c r="E9" s="6"/>
      <c r="F9" s="6"/>
      <c r="G9" s="6"/>
      <c r="H9" s="6"/>
      <c r="I9" s="6"/>
      <c r="J9" s="6"/>
      <c r="K9" s="6"/>
      <c r="L9" s="15"/>
      <c r="M9" s="16"/>
      <c r="N9" s="13"/>
      <c r="O9" s="13"/>
      <c r="Q9" s="17"/>
    </row>
    <row r="10" spans="1:17" ht="17" customHeight="1" x14ac:dyDescent="0.2">
      <c r="A10" s="5">
        <v>6</v>
      </c>
      <c r="B10" s="18"/>
      <c r="C10" s="14"/>
      <c r="D10" s="13"/>
      <c r="E10" s="6"/>
      <c r="F10" s="6"/>
      <c r="G10" s="6"/>
      <c r="H10" s="6"/>
      <c r="I10" s="6"/>
      <c r="J10" s="6"/>
      <c r="K10" s="6"/>
      <c r="L10" s="15"/>
      <c r="M10" s="16"/>
      <c r="N10" s="18"/>
      <c r="O10" s="18"/>
      <c r="P10" s="19"/>
      <c r="Q10" s="19"/>
    </row>
    <row r="11" spans="1:17" ht="17" customHeight="1" x14ac:dyDescent="0.2">
      <c r="A11" s="5">
        <v>7</v>
      </c>
      <c r="B11" s="18"/>
      <c r="C11" s="14"/>
      <c r="D11" s="13"/>
      <c r="E11" s="6"/>
      <c r="F11" s="6"/>
      <c r="G11" s="6"/>
      <c r="H11" s="6"/>
      <c r="I11" s="6"/>
      <c r="J11" s="6"/>
      <c r="K11" s="6"/>
      <c r="L11" s="16"/>
      <c r="M11" s="16"/>
      <c r="N11" s="18"/>
      <c r="O11" s="18"/>
      <c r="P11" s="19"/>
      <c r="Q11" s="19"/>
    </row>
    <row r="12" spans="1:17" ht="17" customHeight="1" x14ac:dyDescent="0.2">
      <c r="A12" s="5">
        <v>8</v>
      </c>
      <c r="B12" s="13"/>
      <c r="C12" s="14"/>
      <c r="D12" s="13"/>
      <c r="E12" s="6"/>
      <c r="F12" s="6"/>
      <c r="G12" s="6"/>
      <c r="H12" s="6"/>
      <c r="I12" s="6"/>
      <c r="J12" s="6"/>
      <c r="K12" s="6"/>
      <c r="L12" s="15"/>
      <c r="M12" s="16"/>
      <c r="N12" s="13"/>
      <c r="O12" s="13"/>
      <c r="Q12" s="17"/>
    </row>
    <row r="13" spans="1:17" ht="17" customHeight="1" x14ac:dyDescent="0.2">
      <c r="A13" s="5">
        <v>9</v>
      </c>
      <c r="B13" s="13"/>
      <c r="C13" s="14"/>
      <c r="D13" s="13"/>
      <c r="E13" s="6"/>
      <c r="F13" s="6"/>
      <c r="G13" s="6"/>
      <c r="H13" s="6"/>
      <c r="I13" s="6"/>
      <c r="J13" s="6"/>
      <c r="K13" s="6"/>
      <c r="L13" s="15"/>
      <c r="M13" s="16"/>
      <c r="N13" s="13"/>
      <c r="O13" s="13"/>
      <c r="Q13" s="17"/>
    </row>
    <row r="14" spans="1:17" ht="17" customHeight="1" x14ac:dyDescent="0.2">
      <c r="A14" s="5">
        <v>10</v>
      </c>
      <c r="B14" s="13"/>
      <c r="C14" s="14"/>
      <c r="D14" s="13"/>
      <c r="E14" s="6"/>
      <c r="F14" s="6"/>
      <c r="G14" s="6"/>
      <c r="H14" s="6"/>
      <c r="I14" s="6"/>
      <c r="J14" s="6"/>
      <c r="K14" s="6"/>
      <c r="M14" s="16"/>
      <c r="N14" s="13"/>
      <c r="O14" s="14"/>
      <c r="Q14" s="17"/>
    </row>
    <row r="15" spans="1:17" ht="17" customHeight="1" x14ac:dyDescent="0.2">
      <c r="A15" s="5">
        <v>11</v>
      </c>
      <c r="B15" s="13"/>
      <c r="C15" s="14"/>
      <c r="D15" s="13"/>
      <c r="E15" s="6"/>
      <c r="F15" s="6"/>
      <c r="G15" s="6"/>
      <c r="H15" s="6"/>
      <c r="I15" s="6"/>
      <c r="J15" s="6"/>
      <c r="K15" s="6"/>
      <c r="M15" s="16"/>
      <c r="N15" s="13"/>
      <c r="O15" s="18"/>
      <c r="Q15" s="17"/>
    </row>
    <row r="16" spans="1:17" ht="17" customHeight="1" x14ac:dyDescent="0.2">
      <c r="A16" s="5">
        <v>12</v>
      </c>
      <c r="B16" s="13"/>
      <c r="C16" s="14"/>
      <c r="D16" s="13"/>
      <c r="E16" s="6"/>
      <c r="F16" s="6"/>
      <c r="G16" s="6"/>
      <c r="H16" s="6"/>
      <c r="I16" s="6"/>
      <c r="J16" s="6"/>
      <c r="K16" s="6"/>
      <c r="M16" s="16"/>
      <c r="N16" s="13"/>
      <c r="O16" s="14"/>
      <c r="Q16" s="17"/>
    </row>
    <row r="17" spans="1:17" ht="17" customHeight="1" x14ac:dyDescent="0.2">
      <c r="A17" s="5">
        <v>13</v>
      </c>
      <c r="B17" s="13"/>
      <c r="C17" s="14"/>
      <c r="D17" s="13"/>
      <c r="E17" s="6"/>
      <c r="F17" s="6"/>
      <c r="G17" s="6"/>
      <c r="H17" s="6"/>
      <c r="I17" s="6"/>
      <c r="J17" s="6"/>
      <c r="K17" s="6"/>
      <c r="M17" s="16"/>
      <c r="N17" s="13"/>
      <c r="O17" s="14"/>
      <c r="Q17" s="17"/>
    </row>
    <row r="18" spans="1:17" ht="104" customHeight="1" x14ac:dyDescent="0.2">
      <c r="C18" s="20"/>
      <c r="D18" s="21"/>
      <c r="E18" s="21"/>
      <c r="F18" s="21"/>
      <c r="G18" s="21"/>
      <c r="H18" s="21"/>
      <c r="I18" s="21"/>
      <c r="J18" s="22"/>
      <c r="K18" s="22"/>
      <c r="L18" s="23"/>
      <c r="M18" s="24"/>
      <c r="N18" s="21"/>
      <c r="O18" s="21"/>
      <c r="P18" s="25"/>
      <c r="Q18" s="25"/>
    </row>
    <row r="19" spans="1:17" ht="17" customHeight="1" x14ac:dyDescent="0.2"/>
    <row r="20" spans="1:17" ht="16" x14ac:dyDescent="0.2">
      <c r="A20" s="26" t="s">
        <v>284</v>
      </c>
      <c r="C20" s="42">
        <f>ASSA_Completion_date</f>
        <v>44865</v>
      </c>
    </row>
  </sheetData>
  <pageMargins left="0.45" right="0.45" top="0.75" bottom="0.75" header="0.3" footer="0.3"/>
  <pageSetup scale="60" orientation="portrait" r:id="rId1"/>
  <headerFooter>
    <oddFooter>&amp;L&amp;D&amp;R&amp;P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6F488-52A4-B94A-93A9-CB95F67A13C3}">
  <sheetPr>
    <pageSetUpPr fitToPage="1"/>
  </sheetPr>
  <dimension ref="A1:Q23"/>
  <sheetViews>
    <sheetView zoomScale="129" zoomScaleNormal="129" workbookViewId="0">
      <pane xSplit="2" topLeftCell="C1" activePane="topRight" state="frozen"/>
      <selection activeCell="A8" sqref="A8:B16"/>
      <selection pane="topRight" activeCell="L4" sqref="L4:R8"/>
    </sheetView>
  </sheetViews>
  <sheetFormatPr baseColWidth="10" defaultColWidth="8.83203125" defaultRowHeight="15" x14ac:dyDescent="0.2"/>
  <cols>
    <col min="1" max="1" width="6.5" style="11" customWidth="1"/>
    <col min="2" max="2" width="48.83203125" style="11" customWidth="1"/>
    <col min="3" max="3" width="17.6640625" style="26" customWidth="1"/>
    <col min="4" max="4" width="12.5" style="11" customWidth="1"/>
    <col min="5" max="5" width="12.33203125" style="11" customWidth="1"/>
    <col min="6" max="6" width="7.1640625" style="11" customWidth="1"/>
    <col min="7" max="7" width="12.6640625" style="11" customWidth="1"/>
    <col min="8" max="8" width="10.5" style="11" customWidth="1"/>
    <col min="9" max="9" width="11.1640625" style="11" customWidth="1"/>
    <col min="10" max="11" width="10.6640625" style="8" customWidth="1"/>
    <col min="12" max="12" width="10.1640625" style="5" customWidth="1"/>
    <col min="13" max="13" width="12.6640625" style="27" customWidth="1"/>
    <col min="14" max="14" width="13.33203125" style="11" customWidth="1"/>
    <col min="15" max="15" width="16.83203125" style="11" customWidth="1"/>
    <col min="16" max="16" width="11.5" style="17" customWidth="1"/>
    <col min="17" max="17" width="10.1640625" style="11" customWidth="1"/>
    <col min="18" max="16384" width="8.83203125" style="11"/>
  </cols>
  <sheetData>
    <row r="1" spans="1:17" ht="36" customHeight="1" x14ac:dyDescent="0.2">
      <c r="A1" s="29" t="s">
        <v>298</v>
      </c>
      <c r="B1" s="29"/>
      <c r="C1" s="43">
        <f>ASSA_DATE</f>
        <v>44848</v>
      </c>
    </row>
    <row r="2" spans="1:17" ht="36" customHeight="1" x14ac:dyDescent="0.2">
      <c r="A2" s="29"/>
      <c r="B2" s="29"/>
      <c r="C2" s="28"/>
    </row>
    <row r="3" spans="1:17" ht="36" customHeight="1" x14ac:dyDescent="0.2">
      <c r="A3" s="29" t="s">
        <v>288</v>
      </c>
      <c r="B3" s="29"/>
      <c r="C3" s="28"/>
    </row>
    <row r="4" spans="1:17" ht="57" customHeight="1" x14ac:dyDescent="0.2">
      <c r="A4" s="5" t="s">
        <v>126</v>
      </c>
      <c r="B4" s="6" t="s">
        <v>60</v>
      </c>
      <c r="C4" s="6" t="s">
        <v>127</v>
      </c>
      <c r="D4" s="6" t="s">
        <v>57</v>
      </c>
      <c r="E4" s="7" t="s">
        <v>128</v>
      </c>
      <c r="F4" s="7" t="s">
        <v>129</v>
      </c>
      <c r="G4" s="7" t="s">
        <v>130</v>
      </c>
      <c r="H4" s="7" t="s">
        <v>131</v>
      </c>
      <c r="I4" s="7" t="s">
        <v>132</v>
      </c>
      <c r="J4" s="7" t="s">
        <v>245</v>
      </c>
      <c r="K4" s="7"/>
      <c r="L4" s="9"/>
      <c r="M4" s="10"/>
      <c r="N4" s="6"/>
      <c r="O4" s="7"/>
      <c r="P4" s="12"/>
      <c r="Q4" s="12"/>
    </row>
    <row r="5" spans="1:17" ht="17" customHeight="1" x14ac:dyDescent="0.2">
      <c r="A5" s="11">
        <v>1</v>
      </c>
      <c r="B5" s="13"/>
      <c r="C5" s="14"/>
      <c r="D5" s="13"/>
      <c r="E5" s="6"/>
      <c r="F5" s="6"/>
      <c r="G5" s="6"/>
      <c r="H5" s="6"/>
      <c r="I5" s="6"/>
      <c r="J5" s="6"/>
      <c r="K5" s="6"/>
      <c r="L5" s="15"/>
      <c r="M5" s="16"/>
      <c r="N5" s="13"/>
      <c r="O5" s="14"/>
      <c r="Q5" s="17"/>
    </row>
    <row r="6" spans="1:17" ht="17" customHeight="1" x14ac:dyDescent="0.2">
      <c r="A6" s="11">
        <v>2</v>
      </c>
      <c r="B6" s="13"/>
      <c r="C6" s="14"/>
      <c r="D6" s="13"/>
      <c r="E6" s="6"/>
      <c r="F6" s="6"/>
      <c r="G6" s="6"/>
      <c r="H6" s="6"/>
      <c r="I6" s="6"/>
      <c r="J6" s="6"/>
      <c r="K6" s="6"/>
      <c r="L6" s="15"/>
      <c r="M6" s="16"/>
      <c r="N6" s="13"/>
      <c r="O6" s="13"/>
      <c r="Q6" s="17"/>
    </row>
    <row r="7" spans="1:17" ht="17" customHeight="1" x14ac:dyDescent="0.2">
      <c r="A7" s="11">
        <v>3</v>
      </c>
      <c r="B7" s="13"/>
      <c r="C7" s="14"/>
      <c r="D7" s="13"/>
      <c r="E7" s="6"/>
      <c r="F7" s="6"/>
      <c r="G7" s="6"/>
      <c r="H7" s="6"/>
      <c r="I7" s="6"/>
      <c r="J7" s="6"/>
      <c r="K7" s="6"/>
      <c r="L7" s="15"/>
      <c r="M7" s="16"/>
      <c r="N7" s="13"/>
      <c r="P7" s="32"/>
      <c r="Q7" s="32"/>
    </row>
    <row r="8" spans="1:17" ht="17" customHeight="1" x14ac:dyDescent="0.2">
      <c r="A8" s="11">
        <v>4</v>
      </c>
      <c r="B8" s="13"/>
      <c r="C8" s="14"/>
      <c r="D8" s="13"/>
      <c r="E8" s="6"/>
      <c r="F8" s="6"/>
      <c r="G8" s="6"/>
      <c r="H8" s="6"/>
      <c r="I8" s="6"/>
      <c r="J8" s="6"/>
      <c r="K8" s="6"/>
      <c r="L8" s="15"/>
      <c r="M8" s="16"/>
      <c r="N8" s="13"/>
      <c r="O8" s="13"/>
      <c r="Q8" s="17"/>
    </row>
    <row r="9" spans="1:17" ht="17" customHeight="1" x14ac:dyDescent="0.2">
      <c r="A9" s="11">
        <v>5</v>
      </c>
      <c r="B9" s="13"/>
      <c r="C9" s="14"/>
      <c r="D9" s="13"/>
      <c r="E9" s="6"/>
      <c r="F9" s="6"/>
      <c r="G9" s="6"/>
      <c r="H9" s="6"/>
      <c r="I9" s="6"/>
      <c r="J9" s="6"/>
      <c r="K9" s="6"/>
      <c r="L9" s="15"/>
      <c r="M9" s="16"/>
      <c r="N9" s="13"/>
      <c r="O9" s="13"/>
      <c r="Q9" s="17"/>
    </row>
    <row r="10" spans="1:17" ht="17" customHeight="1" x14ac:dyDescent="0.2">
      <c r="A10" s="11">
        <v>6</v>
      </c>
      <c r="B10" s="13"/>
      <c r="C10" s="14"/>
      <c r="D10" s="13"/>
      <c r="E10" s="6"/>
      <c r="F10" s="6"/>
      <c r="G10" s="6"/>
      <c r="H10" s="6"/>
      <c r="I10" s="6"/>
      <c r="J10" s="6"/>
      <c r="K10" s="6"/>
      <c r="L10" s="15"/>
      <c r="M10" s="16"/>
      <c r="N10" s="13"/>
      <c r="O10" s="14"/>
      <c r="Q10" s="17"/>
    </row>
    <row r="11" spans="1:17" ht="17" customHeight="1" x14ac:dyDescent="0.2">
      <c r="A11" s="11">
        <v>7</v>
      </c>
      <c r="B11" s="13"/>
      <c r="C11" s="14"/>
      <c r="D11" s="13"/>
      <c r="E11" s="6"/>
      <c r="F11" s="6"/>
      <c r="G11" s="6"/>
      <c r="H11" s="6"/>
      <c r="I11" s="6"/>
      <c r="J11" s="6"/>
      <c r="K11" s="6"/>
      <c r="L11" s="15"/>
      <c r="M11" s="16"/>
      <c r="N11" s="13"/>
      <c r="O11" s="13"/>
      <c r="Q11" s="17"/>
    </row>
    <row r="12" spans="1:17" ht="17" customHeight="1" x14ac:dyDescent="0.2">
      <c r="A12" s="11">
        <v>8</v>
      </c>
      <c r="B12" s="13"/>
      <c r="C12" s="14"/>
      <c r="D12" s="13"/>
      <c r="E12" s="6"/>
      <c r="F12" s="6"/>
      <c r="G12" s="6"/>
      <c r="H12" s="6"/>
      <c r="I12" s="6"/>
      <c r="J12" s="6"/>
      <c r="K12" s="6"/>
      <c r="L12" s="15"/>
      <c r="M12" s="16"/>
      <c r="N12" s="13"/>
      <c r="O12" s="13"/>
      <c r="Q12" s="17"/>
    </row>
    <row r="13" spans="1:17" ht="17" customHeight="1" x14ac:dyDescent="0.2">
      <c r="A13" s="11">
        <v>9</v>
      </c>
      <c r="B13" s="13"/>
      <c r="C13" s="14"/>
      <c r="D13" s="13"/>
      <c r="E13" s="6"/>
      <c r="F13" s="6"/>
      <c r="G13" s="6"/>
      <c r="H13" s="6"/>
      <c r="I13" s="6"/>
      <c r="J13" s="6"/>
      <c r="K13" s="6"/>
      <c r="L13" s="15"/>
      <c r="M13" s="16"/>
      <c r="N13" s="13"/>
      <c r="O13" s="13"/>
      <c r="Q13" s="17"/>
    </row>
    <row r="14" spans="1:17" ht="17" customHeight="1" x14ac:dyDescent="0.2">
      <c r="A14" s="11">
        <v>10</v>
      </c>
      <c r="B14" s="13"/>
      <c r="C14" s="14"/>
      <c r="D14" s="13"/>
      <c r="E14" s="6"/>
      <c r="F14" s="6"/>
      <c r="G14" s="6"/>
      <c r="H14" s="6"/>
      <c r="I14" s="6"/>
      <c r="J14" s="6"/>
      <c r="K14" s="6"/>
      <c r="L14" s="15"/>
      <c r="M14" s="16"/>
      <c r="N14" s="13"/>
      <c r="O14" s="13"/>
      <c r="Q14" s="17"/>
    </row>
    <row r="15" spans="1:17" ht="17" customHeight="1" x14ac:dyDescent="0.2">
      <c r="A15" s="11">
        <v>11</v>
      </c>
      <c r="B15" s="13"/>
      <c r="C15" s="14"/>
      <c r="D15" s="13"/>
      <c r="E15" s="6"/>
      <c r="F15" s="6"/>
      <c r="G15" s="6"/>
      <c r="H15" s="6"/>
      <c r="I15" s="6"/>
      <c r="J15" s="6"/>
      <c r="K15" s="6"/>
      <c r="L15" s="15"/>
      <c r="M15" s="16"/>
      <c r="N15" s="13"/>
      <c r="O15" s="13"/>
      <c r="Q15" s="17"/>
    </row>
    <row r="16" spans="1:17" ht="17" customHeight="1" x14ac:dyDescent="0.2">
      <c r="A16" s="11">
        <v>12</v>
      </c>
      <c r="B16" s="13"/>
      <c r="C16" s="14"/>
      <c r="D16" s="13"/>
      <c r="E16" s="6"/>
      <c r="F16" s="6"/>
      <c r="G16" s="6"/>
      <c r="H16" s="6"/>
      <c r="I16" s="6"/>
      <c r="J16" s="6"/>
      <c r="K16" s="6"/>
      <c r="L16" s="15"/>
      <c r="M16" s="16"/>
      <c r="N16" s="13"/>
      <c r="O16" s="13"/>
      <c r="Q16" s="17"/>
    </row>
    <row r="17" spans="1:17" ht="17" customHeight="1" x14ac:dyDescent="0.2">
      <c r="A17" s="11">
        <v>13</v>
      </c>
      <c r="B17" s="13"/>
      <c r="C17" s="14"/>
      <c r="D17" s="13"/>
      <c r="E17" s="6"/>
      <c r="F17" s="6"/>
      <c r="G17" s="6"/>
      <c r="H17" s="6"/>
      <c r="I17" s="6"/>
      <c r="J17" s="6"/>
      <c r="K17" s="6"/>
      <c r="L17" s="15"/>
      <c r="M17" s="16"/>
      <c r="N17" s="13"/>
      <c r="O17" s="13"/>
      <c r="Q17" s="17"/>
    </row>
    <row r="18" spans="1:17" ht="17" customHeight="1" x14ac:dyDescent="0.2">
      <c r="A18" s="11">
        <v>14</v>
      </c>
      <c r="B18" s="13"/>
      <c r="C18" s="14"/>
      <c r="D18" s="13"/>
      <c r="E18" s="6"/>
      <c r="F18" s="6"/>
      <c r="G18" s="6"/>
      <c r="H18" s="6"/>
      <c r="I18" s="6"/>
      <c r="J18" s="6"/>
      <c r="K18" s="6"/>
      <c r="L18" s="15"/>
      <c r="M18" s="16"/>
      <c r="N18" s="13"/>
      <c r="O18" s="13"/>
      <c r="Q18" s="17"/>
    </row>
    <row r="19" spans="1:17" ht="17" customHeight="1" x14ac:dyDescent="0.2">
      <c r="A19" s="11">
        <v>15</v>
      </c>
      <c r="B19" s="13"/>
      <c r="C19" s="14"/>
      <c r="D19" s="13"/>
      <c r="E19" s="6"/>
      <c r="F19" s="6"/>
      <c r="G19" s="6"/>
      <c r="H19" s="6"/>
      <c r="I19" s="6"/>
      <c r="J19" s="6"/>
      <c r="K19" s="6"/>
      <c r="L19" s="15"/>
      <c r="M19" s="16"/>
      <c r="N19" s="13"/>
      <c r="O19" s="14"/>
      <c r="Q19" s="17"/>
    </row>
    <row r="20" spans="1:17" ht="17" customHeight="1" x14ac:dyDescent="0.2">
      <c r="A20" s="11">
        <v>16</v>
      </c>
      <c r="B20" s="13"/>
      <c r="C20" s="14"/>
      <c r="D20" s="13"/>
      <c r="E20" s="6"/>
      <c r="F20" s="6"/>
      <c r="G20" s="6"/>
      <c r="H20" s="6"/>
      <c r="I20" s="6"/>
      <c r="J20" s="6"/>
      <c r="K20" s="6"/>
      <c r="L20" s="15"/>
      <c r="M20" s="16"/>
      <c r="N20" s="13"/>
      <c r="O20" s="14"/>
      <c r="Q20" s="17"/>
    </row>
    <row r="21" spans="1:17" ht="104" customHeight="1" x14ac:dyDescent="0.2">
      <c r="C21" s="20"/>
      <c r="D21" s="21"/>
      <c r="E21" s="21"/>
      <c r="F21" s="21"/>
      <c r="G21" s="21"/>
      <c r="H21" s="21"/>
      <c r="I21" s="21"/>
      <c r="J21" s="22"/>
      <c r="K21" s="22"/>
      <c r="L21" s="23"/>
      <c r="M21" s="24"/>
      <c r="N21" s="21"/>
      <c r="O21" s="21"/>
      <c r="P21" s="25"/>
      <c r="Q21" s="25">
        <f>SUM(Q5:Q20)</f>
        <v>0</v>
      </c>
    </row>
    <row r="22" spans="1:17" ht="17" customHeight="1" x14ac:dyDescent="0.2"/>
    <row r="23" spans="1:17" ht="16" x14ac:dyDescent="0.2">
      <c r="A23" s="41" t="s">
        <v>285</v>
      </c>
      <c r="C23" s="42">
        <f>ASSA_Completion_date</f>
        <v>44865</v>
      </c>
    </row>
  </sheetData>
  <pageMargins left="0.45" right="0.45" top="0.75" bottom="0.75" header="0.3" footer="0.3"/>
  <pageSetup scale="60" orientation="portrait" r:id="rId1"/>
  <headerFooter>
    <oddFooter>&amp;L&amp;D&amp;R&amp;P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23"/>
  <sheetViews>
    <sheetView zoomScale="129" zoomScaleNormal="129" workbookViewId="0">
      <pane xSplit="2" topLeftCell="J1" activePane="topRight" state="frozen"/>
      <selection activeCell="A8" sqref="A8:B16"/>
      <selection pane="topRight" activeCell="Q5" sqref="Q5"/>
    </sheetView>
  </sheetViews>
  <sheetFormatPr baseColWidth="10" defaultColWidth="8.83203125" defaultRowHeight="15" x14ac:dyDescent="0.2"/>
  <cols>
    <col min="1" max="1" width="6.5" style="11" customWidth="1"/>
    <col min="2" max="2" width="48.83203125" style="11" customWidth="1"/>
    <col min="3" max="3" width="17.6640625" style="26" customWidth="1"/>
    <col min="4" max="4" width="12.5" style="11" customWidth="1"/>
    <col min="5" max="5" width="12.33203125" style="11" customWidth="1"/>
    <col min="6" max="6" width="7.1640625" style="11" customWidth="1"/>
    <col min="7" max="7" width="12.6640625" style="11" customWidth="1"/>
    <col min="8" max="8" width="10.5" style="11" customWidth="1"/>
    <col min="9" max="9" width="11.1640625" style="11" customWidth="1"/>
    <col min="10" max="11" width="10.6640625" style="8" customWidth="1"/>
    <col min="12" max="12" width="10.1640625" style="5" customWidth="1"/>
    <col min="13" max="13" width="12.6640625" style="27" customWidth="1"/>
    <col min="14" max="14" width="13.33203125" style="11" customWidth="1"/>
    <col min="15" max="15" width="16.83203125" style="11" customWidth="1"/>
    <col min="16" max="16" width="11.5" style="17" customWidth="1"/>
    <col min="17" max="17" width="10.1640625" style="11" customWidth="1"/>
    <col min="18" max="16384" width="8.83203125" style="11"/>
  </cols>
  <sheetData>
    <row r="1" spans="1:17" ht="36" customHeight="1" x14ac:dyDescent="0.2">
      <c r="A1" s="29" t="s">
        <v>299</v>
      </c>
      <c r="B1" s="29"/>
      <c r="C1" s="43">
        <f>ASSA_DATE</f>
        <v>44848</v>
      </c>
    </row>
    <row r="2" spans="1:17" ht="36" customHeight="1" x14ac:dyDescent="0.2">
      <c r="A2" s="29"/>
      <c r="B2" s="29"/>
      <c r="C2" s="28"/>
    </row>
    <row r="3" spans="1:17" ht="36" customHeight="1" x14ac:dyDescent="0.2">
      <c r="A3" s="29" t="s">
        <v>138</v>
      </c>
      <c r="B3" s="29"/>
      <c r="C3" s="28"/>
    </row>
    <row r="4" spans="1:17" ht="57" customHeight="1" x14ac:dyDescent="0.2">
      <c r="A4" s="5" t="s">
        <v>126</v>
      </c>
      <c r="B4" s="6" t="s">
        <v>60</v>
      </c>
      <c r="C4" s="6" t="s">
        <v>127</v>
      </c>
      <c r="D4" s="6" t="s">
        <v>57</v>
      </c>
      <c r="E4" s="7" t="s">
        <v>128</v>
      </c>
      <c r="F4" s="7" t="s">
        <v>129</v>
      </c>
      <c r="G4" s="7" t="s">
        <v>130</v>
      </c>
      <c r="H4" s="7" t="s">
        <v>131</v>
      </c>
      <c r="I4" s="7" t="s">
        <v>132</v>
      </c>
      <c r="J4" s="7" t="s">
        <v>245</v>
      </c>
      <c r="K4" s="7"/>
      <c r="L4" s="9" t="s">
        <v>305</v>
      </c>
      <c r="M4" s="10" t="s">
        <v>58</v>
      </c>
      <c r="N4" s="6" t="s">
        <v>59</v>
      </c>
      <c r="O4" s="7"/>
      <c r="P4" s="12" t="s">
        <v>339</v>
      </c>
      <c r="Q4" s="12" t="s">
        <v>340</v>
      </c>
    </row>
    <row r="5" spans="1:17" ht="17" customHeight="1" x14ac:dyDescent="0.2">
      <c r="A5" s="11">
        <v>1</v>
      </c>
      <c r="B5" s="13" t="s">
        <v>114</v>
      </c>
      <c r="C5" s="14"/>
      <c r="D5" s="13"/>
      <c r="E5" s="6" t="s">
        <v>133</v>
      </c>
      <c r="F5" s="6" t="s">
        <v>134</v>
      </c>
      <c r="G5" s="6" t="s">
        <v>134</v>
      </c>
      <c r="H5" s="6"/>
      <c r="I5" s="6" t="s">
        <v>135</v>
      </c>
      <c r="J5" s="6">
        <v>17</v>
      </c>
      <c r="K5" s="6"/>
      <c r="L5" s="15">
        <v>11</v>
      </c>
      <c r="M5" s="16" t="s">
        <v>69</v>
      </c>
      <c r="N5" s="13" t="s">
        <v>113</v>
      </c>
      <c r="O5" s="14"/>
      <c r="P5" s="17">
        <v>48925</v>
      </c>
      <c r="Q5" s="17">
        <v>48750</v>
      </c>
    </row>
    <row r="6" spans="1:17" ht="17" customHeight="1" x14ac:dyDescent="0.2">
      <c r="A6" s="11">
        <v>2</v>
      </c>
      <c r="B6" s="13" t="s">
        <v>249</v>
      </c>
      <c r="C6" s="14"/>
      <c r="D6" s="13"/>
      <c r="E6" s="6" t="s">
        <v>133</v>
      </c>
      <c r="F6" s="6" t="s">
        <v>134</v>
      </c>
      <c r="G6" s="6" t="s">
        <v>134</v>
      </c>
      <c r="H6" s="6"/>
      <c r="I6" s="6" t="s">
        <v>135</v>
      </c>
      <c r="J6" s="6">
        <v>18</v>
      </c>
      <c r="K6" s="6"/>
      <c r="L6" s="15">
        <v>11</v>
      </c>
      <c r="M6" s="16" t="s">
        <v>84</v>
      </c>
      <c r="N6" s="13" t="s">
        <v>96</v>
      </c>
      <c r="O6" s="13"/>
      <c r="P6" s="17">
        <v>92144</v>
      </c>
      <c r="Q6" s="17">
        <v>64620</v>
      </c>
    </row>
    <row r="7" spans="1:17" ht="17" customHeight="1" x14ac:dyDescent="0.2">
      <c r="A7" s="11">
        <v>3</v>
      </c>
      <c r="B7" s="13" t="s">
        <v>250</v>
      </c>
      <c r="C7" s="14"/>
      <c r="D7" s="13"/>
      <c r="E7" s="6" t="s">
        <v>133</v>
      </c>
      <c r="F7" s="6" t="s">
        <v>134</v>
      </c>
      <c r="G7" s="6" t="s">
        <v>134</v>
      </c>
      <c r="H7" s="6"/>
      <c r="I7" s="6" t="s">
        <v>135</v>
      </c>
      <c r="J7" s="6">
        <v>18</v>
      </c>
      <c r="K7" s="6"/>
      <c r="L7" s="15">
        <v>10</v>
      </c>
      <c r="M7" s="16" t="s">
        <v>69</v>
      </c>
      <c r="N7" s="13" t="s">
        <v>96</v>
      </c>
      <c r="P7" s="32">
        <v>79363</v>
      </c>
      <c r="Q7" s="32">
        <v>78967</v>
      </c>
    </row>
    <row r="8" spans="1:17" ht="17" customHeight="1" x14ac:dyDescent="0.2">
      <c r="A8" s="11">
        <v>4</v>
      </c>
      <c r="B8" s="13" t="s">
        <v>101</v>
      </c>
      <c r="C8" s="14" t="s">
        <v>99</v>
      </c>
      <c r="D8" s="13" t="s">
        <v>100</v>
      </c>
      <c r="E8" s="6" t="s">
        <v>65</v>
      </c>
      <c r="F8" s="6" t="s">
        <v>134</v>
      </c>
      <c r="G8" s="6" t="s">
        <v>134</v>
      </c>
      <c r="H8" s="6"/>
      <c r="I8" s="6" t="s">
        <v>135</v>
      </c>
      <c r="J8" s="6">
        <v>6</v>
      </c>
      <c r="K8" s="6"/>
      <c r="L8" s="15">
        <v>2</v>
      </c>
      <c r="M8" s="16" t="s">
        <v>64</v>
      </c>
      <c r="N8" s="13" t="s">
        <v>96</v>
      </c>
      <c r="O8" s="13"/>
      <c r="P8" s="17">
        <v>92292</v>
      </c>
      <c r="Q8" s="17">
        <v>92494</v>
      </c>
    </row>
    <row r="9" spans="1:17" ht="17" customHeight="1" x14ac:dyDescent="0.2">
      <c r="A9" s="11">
        <v>5</v>
      </c>
      <c r="B9" s="13" t="s">
        <v>104</v>
      </c>
      <c r="C9" s="14" t="s">
        <v>102</v>
      </c>
      <c r="D9" s="13" t="s">
        <v>103</v>
      </c>
      <c r="E9" s="6" t="s">
        <v>136</v>
      </c>
      <c r="F9" s="6" t="s">
        <v>134</v>
      </c>
      <c r="G9" s="6" t="s">
        <v>134</v>
      </c>
      <c r="H9" s="6"/>
      <c r="I9" s="6" t="s">
        <v>135</v>
      </c>
      <c r="J9" s="6">
        <v>11</v>
      </c>
      <c r="K9" s="6"/>
      <c r="L9" s="15">
        <v>7</v>
      </c>
      <c r="M9" s="16" t="s">
        <v>68</v>
      </c>
      <c r="N9" s="13" t="s">
        <v>96</v>
      </c>
      <c r="O9" s="13"/>
      <c r="P9" s="17">
        <v>83462</v>
      </c>
      <c r="Q9" s="17">
        <v>76928</v>
      </c>
    </row>
    <row r="10" spans="1:17" ht="17" customHeight="1" x14ac:dyDescent="0.2">
      <c r="A10" s="11">
        <v>6</v>
      </c>
      <c r="B10" s="13" t="s">
        <v>107</v>
      </c>
      <c r="C10" s="14" t="s">
        <v>105</v>
      </c>
      <c r="D10" s="13" t="s">
        <v>106</v>
      </c>
      <c r="E10" s="6" t="s">
        <v>136</v>
      </c>
      <c r="F10" s="6" t="s">
        <v>134</v>
      </c>
      <c r="G10" s="6" t="s">
        <v>134</v>
      </c>
      <c r="H10" s="6"/>
      <c r="I10" s="6" t="s">
        <v>135</v>
      </c>
      <c r="J10" s="6">
        <v>13</v>
      </c>
      <c r="K10" s="6"/>
      <c r="L10" s="15">
        <v>8</v>
      </c>
      <c r="M10" s="16" t="s">
        <v>69</v>
      </c>
      <c r="N10" s="13" t="s">
        <v>96</v>
      </c>
      <c r="O10" s="14"/>
      <c r="P10" s="17">
        <v>20000</v>
      </c>
      <c r="Q10" s="17">
        <v>20000</v>
      </c>
    </row>
    <row r="11" spans="1:17" ht="17" customHeight="1" x14ac:dyDescent="0.2">
      <c r="A11" s="11">
        <v>7</v>
      </c>
      <c r="B11" s="13" t="s">
        <v>108</v>
      </c>
      <c r="C11" s="14" t="s">
        <v>92</v>
      </c>
      <c r="D11" s="13" t="s">
        <v>63</v>
      </c>
      <c r="E11" s="6" t="s">
        <v>133</v>
      </c>
      <c r="F11" s="6" t="s">
        <v>134</v>
      </c>
      <c r="G11" s="6" t="s">
        <v>134</v>
      </c>
      <c r="H11" s="6"/>
      <c r="I11" s="6" t="s">
        <v>135</v>
      </c>
      <c r="J11" s="6">
        <v>19</v>
      </c>
      <c r="K11" s="6"/>
      <c r="L11" s="15">
        <v>12</v>
      </c>
      <c r="M11" s="16" t="s">
        <v>64</v>
      </c>
      <c r="N11" s="13" t="s">
        <v>96</v>
      </c>
      <c r="O11" s="13"/>
      <c r="P11" s="17">
        <v>63552</v>
      </c>
      <c r="Q11" s="17"/>
    </row>
    <row r="12" spans="1:17" ht="17" customHeight="1" x14ac:dyDescent="0.2">
      <c r="A12" s="11">
        <v>8</v>
      </c>
      <c r="B12" s="13" t="s">
        <v>108</v>
      </c>
      <c r="C12" s="14" t="s">
        <v>251</v>
      </c>
      <c r="D12" s="13" t="s">
        <v>252</v>
      </c>
      <c r="E12" s="6" t="s">
        <v>65</v>
      </c>
      <c r="F12" s="6" t="s">
        <v>134</v>
      </c>
      <c r="G12" s="6" t="s">
        <v>134</v>
      </c>
      <c r="H12" s="6"/>
      <c r="I12" s="6" t="s">
        <v>135</v>
      </c>
      <c r="J12" s="6">
        <v>10</v>
      </c>
      <c r="K12" s="6"/>
      <c r="L12" s="15">
        <v>6</v>
      </c>
      <c r="M12" s="16" t="s">
        <v>68</v>
      </c>
      <c r="N12" s="13" t="s">
        <v>96</v>
      </c>
      <c r="O12" s="13"/>
      <c r="P12" s="17">
        <v>63552</v>
      </c>
      <c r="Q12" s="17"/>
    </row>
    <row r="13" spans="1:17" ht="17" customHeight="1" x14ac:dyDescent="0.2">
      <c r="A13" s="11">
        <v>9</v>
      </c>
      <c r="B13" s="13" t="s">
        <v>112</v>
      </c>
      <c r="C13" s="14" t="s">
        <v>111</v>
      </c>
      <c r="D13" s="13" t="s">
        <v>77</v>
      </c>
      <c r="E13" s="6" t="s">
        <v>133</v>
      </c>
      <c r="F13" s="6" t="s">
        <v>134</v>
      </c>
      <c r="G13" s="6" t="s">
        <v>134</v>
      </c>
      <c r="H13" s="6"/>
      <c r="I13" s="6" t="s">
        <v>135</v>
      </c>
      <c r="J13" s="6">
        <v>19</v>
      </c>
      <c r="K13" s="6"/>
      <c r="L13" s="15">
        <v>12</v>
      </c>
      <c r="M13" s="16" t="s">
        <v>69</v>
      </c>
      <c r="N13" s="13" t="s">
        <v>96</v>
      </c>
      <c r="O13" s="13"/>
      <c r="P13" s="17">
        <v>83462</v>
      </c>
      <c r="Q13" s="17">
        <v>83462</v>
      </c>
    </row>
    <row r="14" spans="1:17" ht="17" customHeight="1" x14ac:dyDescent="0.2">
      <c r="A14" s="11">
        <v>10</v>
      </c>
      <c r="B14" s="13" t="s">
        <v>249</v>
      </c>
      <c r="C14" s="14" t="s">
        <v>86</v>
      </c>
      <c r="D14" s="13" t="s">
        <v>263</v>
      </c>
      <c r="E14" s="6" t="s">
        <v>133</v>
      </c>
      <c r="F14" s="6" t="s">
        <v>134</v>
      </c>
      <c r="G14" s="6" t="s">
        <v>134</v>
      </c>
      <c r="H14" s="6"/>
      <c r="I14" s="6" t="s">
        <v>135</v>
      </c>
      <c r="J14" s="6">
        <v>14</v>
      </c>
      <c r="K14" s="6"/>
      <c r="L14" s="15">
        <v>10</v>
      </c>
      <c r="M14" s="16" t="s">
        <v>94</v>
      </c>
      <c r="N14" s="13" t="s">
        <v>96</v>
      </c>
      <c r="O14" s="13"/>
      <c r="P14" s="17">
        <v>94546</v>
      </c>
      <c r="Q14" s="17">
        <v>91361</v>
      </c>
    </row>
    <row r="15" spans="1:17" ht="17" customHeight="1" x14ac:dyDescent="0.2">
      <c r="A15" s="11">
        <v>11</v>
      </c>
      <c r="B15" s="13" t="s">
        <v>249</v>
      </c>
      <c r="C15" s="14" t="s">
        <v>264</v>
      </c>
      <c r="D15" s="13" t="s">
        <v>265</v>
      </c>
      <c r="E15" s="6" t="s">
        <v>133</v>
      </c>
      <c r="F15" s="6" t="s">
        <v>134</v>
      </c>
      <c r="G15" s="6" t="s">
        <v>134</v>
      </c>
      <c r="H15" s="6"/>
      <c r="I15" s="6" t="s">
        <v>135</v>
      </c>
      <c r="J15" s="6">
        <v>16</v>
      </c>
      <c r="K15" s="6"/>
      <c r="L15" s="15">
        <v>12</v>
      </c>
      <c r="M15" s="16" t="s">
        <v>94</v>
      </c>
      <c r="N15" s="13" t="s">
        <v>96</v>
      </c>
      <c r="O15" s="13"/>
      <c r="P15" s="17">
        <v>23340</v>
      </c>
      <c r="Q15" s="17">
        <v>25750</v>
      </c>
    </row>
    <row r="16" spans="1:17" ht="17" customHeight="1" x14ac:dyDescent="0.2">
      <c r="A16" s="11">
        <v>12</v>
      </c>
      <c r="B16" s="13" t="s">
        <v>123</v>
      </c>
      <c r="C16" s="14" t="s">
        <v>122</v>
      </c>
      <c r="D16" s="13" t="s">
        <v>79</v>
      </c>
      <c r="E16" s="6" t="s">
        <v>133</v>
      </c>
      <c r="F16" s="6" t="s">
        <v>134</v>
      </c>
      <c r="G16" s="6" t="s">
        <v>134</v>
      </c>
      <c r="H16" s="6"/>
      <c r="I16" s="6" t="s">
        <v>135</v>
      </c>
      <c r="J16" s="6">
        <v>18</v>
      </c>
      <c r="K16" s="6"/>
      <c r="L16" s="15">
        <v>12</v>
      </c>
      <c r="M16" s="16" t="s">
        <v>68</v>
      </c>
      <c r="N16" s="13" t="s">
        <v>96</v>
      </c>
      <c r="O16" s="13"/>
      <c r="P16" s="17">
        <v>83462</v>
      </c>
      <c r="Q16" s="17"/>
    </row>
    <row r="17" spans="1:17" ht="17" customHeight="1" x14ac:dyDescent="0.2">
      <c r="A17" s="11">
        <v>13</v>
      </c>
      <c r="B17" s="13" t="s">
        <v>118</v>
      </c>
      <c r="C17" s="14" t="s">
        <v>124</v>
      </c>
      <c r="D17" s="13" t="s">
        <v>125</v>
      </c>
      <c r="E17" s="6" t="s">
        <v>133</v>
      </c>
      <c r="F17" s="6" t="s">
        <v>134</v>
      </c>
      <c r="G17" s="6" t="s">
        <v>134</v>
      </c>
      <c r="H17" s="6"/>
      <c r="I17" s="6" t="s">
        <v>135</v>
      </c>
      <c r="J17" s="6">
        <v>21</v>
      </c>
      <c r="K17" s="6"/>
      <c r="L17" s="15">
        <v>12</v>
      </c>
      <c r="M17" s="16" t="s">
        <v>64</v>
      </c>
      <c r="N17" s="13" t="s">
        <v>96</v>
      </c>
      <c r="O17" s="13"/>
      <c r="P17" s="17">
        <v>83462</v>
      </c>
      <c r="Q17" s="17">
        <v>83462</v>
      </c>
    </row>
    <row r="18" spans="1:17" ht="17" customHeight="1" x14ac:dyDescent="0.2">
      <c r="A18" s="11">
        <v>14</v>
      </c>
      <c r="B18" s="13" t="s">
        <v>262</v>
      </c>
      <c r="C18" s="14" t="s">
        <v>97</v>
      </c>
      <c r="D18" s="13" t="s">
        <v>98</v>
      </c>
      <c r="E18" s="6" t="s">
        <v>136</v>
      </c>
      <c r="F18" s="6" t="s">
        <v>134</v>
      </c>
      <c r="G18" s="6" t="s">
        <v>134</v>
      </c>
      <c r="H18" s="6"/>
      <c r="I18" s="6" t="s">
        <v>135</v>
      </c>
      <c r="J18" s="6">
        <v>14</v>
      </c>
      <c r="K18" s="6"/>
      <c r="L18" s="15">
        <v>10</v>
      </c>
      <c r="M18" s="16" t="s">
        <v>68</v>
      </c>
      <c r="N18" s="13" t="s">
        <v>96</v>
      </c>
      <c r="O18" s="13"/>
      <c r="P18" s="17">
        <v>65870</v>
      </c>
      <c r="Q18" s="17"/>
    </row>
    <row r="19" spans="1:17" ht="17" customHeight="1" x14ac:dyDescent="0.2">
      <c r="A19" s="11">
        <v>15</v>
      </c>
      <c r="B19" s="13" t="s">
        <v>118</v>
      </c>
      <c r="C19" s="14" t="s">
        <v>116</v>
      </c>
      <c r="D19" s="13" t="s">
        <v>117</v>
      </c>
      <c r="E19" s="6" t="s">
        <v>136</v>
      </c>
      <c r="F19" s="6" t="s">
        <v>134</v>
      </c>
      <c r="G19" s="6" t="s">
        <v>134</v>
      </c>
      <c r="H19" s="6"/>
      <c r="I19" s="6" t="s">
        <v>135</v>
      </c>
      <c r="J19" s="6">
        <v>13</v>
      </c>
      <c r="K19" s="6"/>
      <c r="L19" s="15">
        <v>9</v>
      </c>
      <c r="M19" s="16" t="s">
        <v>68</v>
      </c>
      <c r="N19" s="13" t="s">
        <v>96</v>
      </c>
      <c r="O19" s="14"/>
      <c r="P19" s="17">
        <v>83462</v>
      </c>
      <c r="Q19" s="17">
        <v>83462</v>
      </c>
    </row>
    <row r="20" spans="1:17" ht="17" customHeight="1" x14ac:dyDescent="0.2">
      <c r="A20" s="11">
        <v>16</v>
      </c>
      <c r="B20" s="13" t="s">
        <v>109</v>
      </c>
      <c r="C20" s="14" t="s">
        <v>120</v>
      </c>
      <c r="D20" s="13" t="s">
        <v>121</v>
      </c>
      <c r="E20" s="6" t="s">
        <v>136</v>
      </c>
      <c r="F20" s="6" t="s">
        <v>134</v>
      </c>
      <c r="G20" s="6" t="s">
        <v>134</v>
      </c>
      <c r="H20" s="6"/>
      <c r="I20" s="6" t="s">
        <v>135</v>
      </c>
      <c r="J20" s="6">
        <v>13</v>
      </c>
      <c r="K20" s="6"/>
      <c r="L20" s="15">
        <v>9</v>
      </c>
      <c r="M20" s="16" t="s">
        <v>68</v>
      </c>
      <c r="N20" s="13" t="s">
        <v>96</v>
      </c>
      <c r="O20" s="14"/>
      <c r="P20" s="17">
        <v>120918</v>
      </c>
      <c r="Q20" s="17">
        <v>120918</v>
      </c>
    </row>
    <row r="21" spans="1:17" ht="104" customHeight="1" x14ac:dyDescent="0.2">
      <c r="C21" s="20"/>
      <c r="D21" s="21"/>
      <c r="E21" s="21"/>
      <c r="F21" s="21"/>
      <c r="G21" s="21"/>
      <c r="H21" s="21"/>
      <c r="I21" s="21"/>
      <c r="J21" s="22"/>
      <c r="K21" s="22"/>
      <c r="L21" s="23"/>
      <c r="M21" s="24"/>
      <c r="N21" s="21"/>
      <c r="O21" s="21"/>
      <c r="P21" s="25"/>
      <c r="Q21" s="25">
        <f>SUM(Q5:Q20)</f>
        <v>870174</v>
      </c>
    </row>
    <row r="22" spans="1:17" ht="17" customHeight="1" x14ac:dyDescent="0.2"/>
    <row r="23" spans="1:17" ht="16" x14ac:dyDescent="0.2">
      <c r="A23" s="41" t="s">
        <v>285</v>
      </c>
      <c r="C23" s="42">
        <f>ASSA_Completion_date</f>
        <v>44865</v>
      </c>
    </row>
  </sheetData>
  <sortState xmlns:xlrd2="http://schemas.microsoft.com/office/spreadsheetml/2017/richdata2" ref="A5:Q20">
    <sortCondition ref="N5:N20"/>
  </sortState>
  <pageMargins left="0.45" right="0.45" top="0.75" bottom="0.75" header="0.3" footer="0.3"/>
  <pageSetup scale="60" orientation="portrait" r:id="rId1"/>
  <headerFooter>
    <oddFooter>&amp;L&amp;D&amp;R&amp;P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42"/>
  <sheetViews>
    <sheetView topLeftCell="A12" zoomScale="142" zoomScaleNormal="142" workbookViewId="0">
      <selection activeCell="C36" sqref="C36"/>
    </sheetView>
  </sheetViews>
  <sheetFormatPr baseColWidth="10" defaultColWidth="11" defaultRowHeight="16" x14ac:dyDescent="0.2"/>
  <cols>
    <col min="3" max="3" width="19.6640625" customWidth="1"/>
    <col min="4" max="4" width="27.6640625" customWidth="1"/>
  </cols>
  <sheetData>
    <row r="1" spans="1:5" ht="18" x14ac:dyDescent="0.2">
      <c r="A1" s="3" t="s">
        <v>300</v>
      </c>
      <c r="E1" s="43">
        <f>ASSA_DATE</f>
        <v>44848</v>
      </c>
    </row>
    <row r="2" spans="1:5" x14ac:dyDescent="0.2">
      <c r="A2" s="1" t="s">
        <v>139</v>
      </c>
    </row>
    <row r="4" spans="1:5" x14ac:dyDescent="0.2">
      <c r="A4" s="2" t="s">
        <v>140</v>
      </c>
    </row>
    <row r="6" spans="1:5" x14ac:dyDescent="0.2">
      <c r="A6" s="48" t="s">
        <v>2</v>
      </c>
      <c r="B6" s="48" t="s">
        <v>3</v>
      </c>
      <c r="C6" s="50" t="s">
        <v>141</v>
      </c>
      <c r="D6" s="50" t="s">
        <v>142</v>
      </c>
    </row>
    <row r="7" spans="1:5" ht="55" customHeight="1" x14ac:dyDescent="0.2">
      <c r="A7" s="48"/>
      <c r="B7" s="48"/>
      <c r="C7" s="50"/>
      <c r="D7" s="50"/>
    </row>
    <row r="8" spans="1:5" x14ac:dyDescent="0.2">
      <c r="A8" s="2" t="s">
        <v>9</v>
      </c>
      <c r="B8" s="2" t="s">
        <v>10</v>
      </c>
      <c r="C8" s="2">
        <v>10</v>
      </c>
      <c r="D8" s="37" t="s">
        <v>134</v>
      </c>
    </row>
    <row r="9" spans="1:5" x14ac:dyDescent="0.2">
      <c r="A9" s="2" t="s">
        <v>11</v>
      </c>
      <c r="B9" s="2" t="s">
        <v>281</v>
      </c>
      <c r="C9" s="2">
        <v>0</v>
      </c>
      <c r="D9" s="37"/>
    </row>
    <row r="10" spans="1:5" x14ac:dyDescent="0.2">
      <c r="A10" s="2" t="s">
        <v>13</v>
      </c>
      <c r="B10" s="2" t="s">
        <v>12</v>
      </c>
      <c r="C10" s="2">
        <v>7</v>
      </c>
      <c r="D10" s="37" t="s">
        <v>134</v>
      </c>
    </row>
    <row r="11" spans="1:5" x14ac:dyDescent="0.2">
      <c r="A11" s="2" t="s">
        <v>14</v>
      </c>
      <c r="B11" s="2" t="s">
        <v>15</v>
      </c>
      <c r="C11" s="2">
        <v>0</v>
      </c>
      <c r="D11" s="37"/>
    </row>
    <row r="12" spans="1:5" x14ac:dyDescent="0.2">
      <c r="A12" s="2" t="s">
        <v>16</v>
      </c>
      <c r="B12" s="2" t="s">
        <v>17</v>
      </c>
      <c r="C12" s="2">
        <v>8</v>
      </c>
      <c r="D12" s="37" t="s">
        <v>134</v>
      </c>
    </row>
    <row r="13" spans="1:5" x14ac:dyDescent="0.2">
      <c r="A13" s="2" t="s">
        <v>18</v>
      </c>
      <c r="B13" s="2" t="s">
        <v>19</v>
      </c>
      <c r="C13" s="2">
        <v>0</v>
      </c>
      <c r="D13" s="37"/>
    </row>
    <row r="14" spans="1:5" x14ac:dyDescent="0.2">
      <c r="A14" s="2" t="s">
        <v>20</v>
      </c>
      <c r="B14" s="2" t="s">
        <v>332</v>
      </c>
      <c r="C14" s="2">
        <v>6</v>
      </c>
      <c r="D14" s="37" t="s">
        <v>134</v>
      </c>
    </row>
    <row r="15" spans="1:5" x14ac:dyDescent="0.2">
      <c r="A15" s="2" t="s">
        <v>22</v>
      </c>
      <c r="B15" s="2" t="s">
        <v>21</v>
      </c>
      <c r="C15" s="2">
        <v>3</v>
      </c>
      <c r="D15" s="37" t="s">
        <v>134</v>
      </c>
    </row>
    <row r="16" spans="1:5" x14ac:dyDescent="0.2">
      <c r="A16" s="2" t="s">
        <v>23</v>
      </c>
      <c r="B16" s="2" t="s">
        <v>282</v>
      </c>
      <c r="C16" s="2">
        <v>5</v>
      </c>
      <c r="D16" s="37" t="s">
        <v>134</v>
      </c>
    </row>
    <row r="17" spans="1:4" x14ac:dyDescent="0.2">
      <c r="A17" s="2" t="s">
        <v>25</v>
      </c>
      <c r="B17" s="2" t="s">
        <v>306</v>
      </c>
      <c r="C17" s="2">
        <v>1</v>
      </c>
      <c r="D17" s="37" t="s">
        <v>134</v>
      </c>
    </row>
    <row r="18" spans="1:4" x14ac:dyDescent="0.2">
      <c r="A18" s="2" t="s">
        <v>27</v>
      </c>
      <c r="B18" s="2" t="s">
        <v>24</v>
      </c>
      <c r="C18" s="2">
        <v>5</v>
      </c>
      <c r="D18" s="37" t="s">
        <v>134</v>
      </c>
    </row>
    <row r="19" spans="1:4" x14ac:dyDescent="0.2">
      <c r="A19" s="2" t="s">
        <v>28</v>
      </c>
      <c r="B19" s="2" t="s">
        <v>26</v>
      </c>
      <c r="C19" s="2">
        <v>0</v>
      </c>
      <c r="D19" s="37"/>
    </row>
    <row r="20" spans="1:4" x14ac:dyDescent="0.2">
      <c r="A20" s="2" t="s">
        <v>30</v>
      </c>
      <c r="B20" s="2" t="s">
        <v>307</v>
      </c>
      <c r="C20" s="2">
        <v>0</v>
      </c>
      <c r="D20" s="37"/>
    </row>
    <row r="21" spans="1:4" x14ac:dyDescent="0.2">
      <c r="A21" s="2" t="s">
        <v>31</v>
      </c>
      <c r="B21" s="2" t="s">
        <v>29</v>
      </c>
      <c r="C21" s="2">
        <v>5</v>
      </c>
      <c r="D21" s="37" t="s">
        <v>134</v>
      </c>
    </row>
    <row r="22" spans="1:4" x14ac:dyDescent="0.2">
      <c r="A22" s="2" t="s">
        <v>33</v>
      </c>
      <c r="B22" s="2" t="s">
        <v>32</v>
      </c>
      <c r="C22" s="2">
        <v>0</v>
      </c>
      <c r="D22" s="37"/>
    </row>
    <row r="23" spans="1:4" x14ac:dyDescent="0.2">
      <c r="A23" s="2" t="s">
        <v>35</v>
      </c>
      <c r="B23" s="2" t="s">
        <v>34</v>
      </c>
      <c r="C23" s="2">
        <v>2</v>
      </c>
      <c r="D23" s="37" t="s">
        <v>134</v>
      </c>
    </row>
    <row r="24" spans="1:4" x14ac:dyDescent="0.2">
      <c r="A24" s="2" t="s">
        <v>37</v>
      </c>
      <c r="B24" s="2" t="s">
        <v>333</v>
      </c>
      <c r="C24" s="2">
        <v>2</v>
      </c>
      <c r="D24" s="37" t="s">
        <v>134</v>
      </c>
    </row>
    <row r="25" spans="1:4" x14ac:dyDescent="0.2">
      <c r="A25" s="2" t="s">
        <v>39</v>
      </c>
      <c r="B25" s="2" t="s">
        <v>36</v>
      </c>
      <c r="C25" s="2">
        <v>5</v>
      </c>
      <c r="D25" s="37" t="s">
        <v>134</v>
      </c>
    </row>
    <row r="26" spans="1:4" x14ac:dyDescent="0.2">
      <c r="A26" s="2" t="s">
        <v>40</v>
      </c>
      <c r="B26" s="2" t="s">
        <v>38</v>
      </c>
      <c r="C26" s="2">
        <v>0</v>
      </c>
      <c r="D26" s="37"/>
    </row>
    <row r="27" spans="1:4" x14ac:dyDescent="0.2">
      <c r="A27" s="2" t="s">
        <v>41</v>
      </c>
      <c r="B27" s="2" t="s">
        <v>308</v>
      </c>
      <c r="C27" s="2">
        <v>5</v>
      </c>
      <c r="D27" s="37" t="s">
        <v>134</v>
      </c>
    </row>
    <row r="28" spans="1:4" x14ac:dyDescent="0.2">
      <c r="A28" s="2" t="s">
        <v>42</v>
      </c>
      <c r="B28" s="2" t="s">
        <v>254</v>
      </c>
      <c r="C28" s="2">
        <v>4</v>
      </c>
      <c r="D28" s="37" t="s">
        <v>134</v>
      </c>
    </row>
    <row r="29" spans="1:4" x14ac:dyDescent="0.2">
      <c r="A29" s="2" t="s">
        <v>43</v>
      </c>
      <c r="B29" s="2" t="s">
        <v>311</v>
      </c>
      <c r="C29" s="2"/>
      <c r="D29" s="37"/>
    </row>
    <row r="30" spans="1:4" x14ac:dyDescent="0.2">
      <c r="A30" s="2" t="s">
        <v>44</v>
      </c>
      <c r="B30" s="2" t="s">
        <v>45</v>
      </c>
      <c r="C30" s="2">
        <v>8</v>
      </c>
      <c r="D30" s="37" t="s">
        <v>134</v>
      </c>
    </row>
    <row r="31" spans="1:4" x14ac:dyDescent="0.2">
      <c r="A31" s="2" t="s">
        <v>46</v>
      </c>
      <c r="B31" s="2" t="s">
        <v>312</v>
      </c>
      <c r="C31" s="2">
        <v>0</v>
      </c>
      <c r="D31" s="37"/>
    </row>
    <row r="32" spans="1:4" x14ac:dyDescent="0.2">
      <c r="A32" s="2" t="s">
        <v>47</v>
      </c>
      <c r="B32" s="2" t="s">
        <v>48</v>
      </c>
      <c r="C32" s="2">
        <v>0</v>
      </c>
      <c r="D32" s="37"/>
    </row>
    <row r="33" spans="1:4" x14ac:dyDescent="0.2">
      <c r="A33" s="2" t="s">
        <v>49</v>
      </c>
      <c r="B33" s="2" t="s">
        <v>283</v>
      </c>
      <c r="C33" s="2">
        <v>6</v>
      </c>
      <c r="D33" s="37" t="s">
        <v>134</v>
      </c>
    </row>
    <row r="34" spans="1:4" x14ac:dyDescent="0.2">
      <c r="A34" s="2" t="s">
        <v>50</v>
      </c>
      <c r="B34" s="2" t="s">
        <v>51</v>
      </c>
      <c r="C34" s="2">
        <v>0</v>
      </c>
      <c r="D34" s="37"/>
    </row>
    <row r="35" spans="1:4" x14ac:dyDescent="0.2">
      <c r="A35" s="2" t="s">
        <v>309</v>
      </c>
      <c r="B35" s="2" t="s">
        <v>52</v>
      </c>
      <c r="C35" s="2"/>
      <c r="D35" s="37"/>
    </row>
    <row r="36" spans="1:4" x14ac:dyDescent="0.2">
      <c r="A36" s="2" t="s">
        <v>310</v>
      </c>
      <c r="B36" s="2" t="s">
        <v>313</v>
      </c>
      <c r="C36" s="2"/>
      <c r="D36" s="37"/>
    </row>
    <row r="37" spans="1:4" x14ac:dyDescent="0.2">
      <c r="A37" s="2"/>
      <c r="B37" s="2"/>
      <c r="C37" s="35">
        <v>0</v>
      </c>
      <c r="D37" s="37"/>
    </row>
    <row r="38" spans="1:4" ht="17" thickBot="1" x14ac:dyDescent="0.25">
      <c r="A38" s="36" t="s">
        <v>143</v>
      </c>
      <c r="B38" s="36"/>
      <c r="C38" s="36">
        <v>2</v>
      </c>
      <c r="D38" s="37" t="s">
        <v>134</v>
      </c>
    </row>
    <row r="39" spans="1:4" x14ac:dyDescent="0.2">
      <c r="A39" s="2"/>
      <c r="B39" s="2"/>
      <c r="C39" s="2"/>
      <c r="D39" s="2"/>
    </row>
    <row r="40" spans="1:4" x14ac:dyDescent="0.2">
      <c r="A40" s="2" t="s">
        <v>53</v>
      </c>
      <c r="B40" s="2"/>
      <c r="C40" s="2">
        <f>SUM(C8:C39)</f>
        <v>84</v>
      </c>
      <c r="D40" s="2"/>
    </row>
    <row r="42" spans="1:4" x14ac:dyDescent="0.2">
      <c r="A42" s="2" t="s">
        <v>304</v>
      </c>
      <c r="D42" s="42">
        <f>ASSA_Completion_date</f>
        <v>44865</v>
      </c>
    </row>
  </sheetData>
  <mergeCells count="4">
    <mergeCell ref="A6:A7"/>
    <mergeCell ref="B6:B7"/>
    <mergeCell ref="C6:C7"/>
    <mergeCell ref="D6:D7"/>
  </mergeCells>
  <pageMargins left="0.7" right="0.7" top="0.75" bottom="0.75" header="0.3" footer="0.3"/>
  <pageSetup scale="99"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6F54C-3AE9-4044-AD22-134675AF95EE}">
  <sheetPr>
    <pageSetUpPr fitToPage="1"/>
  </sheetPr>
  <dimension ref="A1:F23"/>
  <sheetViews>
    <sheetView zoomScale="129" zoomScaleNormal="129" workbookViewId="0">
      <pane xSplit="2" topLeftCell="C1" activePane="topRight" state="frozen"/>
      <selection activeCell="A8" sqref="A8:B16"/>
      <selection pane="topRight" activeCell="A3" sqref="A3"/>
    </sheetView>
  </sheetViews>
  <sheetFormatPr baseColWidth="10" defaultColWidth="8.83203125" defaultRowHeight="15" x14ac:dyDescent="0.2"/>
  <cols>
    <col min="1" max="1" width="6.5" style="11" customWidth="1"/>
    <col min="2" max="2" width="48.83203125" style="11" customWidth="1"/>
    <col min="3" max="3" width="17.6640625" style="26" customWidth="1"/>
    <col min="4" max="4" width="12.5" style="11" customWidth="1"/>
    <col min="5" max="5" width="12.33203125" style="11" customWidth="1"/>
    <col min="6" max="6" width="10.5" style="11" customWidth="1"/>
    <col min="7" max="16384" width="8.83203125" style="11"/>
  </cols>
  <sheetData>
    <row r="1" spans="1:6" ht="36" customHeight="1" x14ac:dyDescent="0.2">
      <c r="A1" s="29" t="s">
        <v>301</v>
      </c>
      <c r="B1" s="29"/>
      <c r="C1" s="43">
        <f>ASSA_DATE</f>
        <v>44848</v>
      </c>
    </row>
    <row r="2" spans="1:6" ht="36" customHeight="1" x14ac:dyDescent="0.2">
      <c r="A2" s="29"/>
      <c r="B2" s="29"/>
      <c r="C2" s="28"/>
    </row>
    <row r="3" spans="1:6" ht="36" customHeight="1" x14ac:dyDescent="0.2">
      <c r="A3" s="29" t="s">
        <v>289</v>
      </c>
      <c r="B3" s="29"/>
      <c r="C3" s="28"/>
    </row>
    <row r="4" spans="1:6" ht="57" customHeight="1" x14ac:dyDescent="0.2">
      <c r="A4" s="5" t="s">
        <v>126</v>
      </c>
      <c r="B4" s="6" t="s">
        <v>290</v>
      </c>
      <c r="C4" s="6" t="s">
        <v>57</v>
      </c>
      <c r="D4" s="7" t="s">
        <v>291</v>
      </c>
      <c r="E4" s="7" t="s">
        <v>292</v>
      </c>
      <c r="F4" s="7" t="s">
        <v>131</v>
      </c>
    </row>
    <row r="5" spans="1:6" ht="17" customHeight="1" x14ac:dyDescent="0.2">
      <c r="A5" s="11">
        <v>1</v>
      </c>
      <c r="B5" s="13"/>
      <c r="C5" s="14"/>
      <c r="D5" s="13"/>
      <c r="E5" s="6"/>
      <c r="F5" s="6"/>
    </row>
    <row r="6" spans="1:6" ht="17" customHeight="1" x14ac:dyDescent="0.2">
      <c r="A6" s="11">
        <v>2</v>
      </c>
      <c r="B6" s="13"/>
      <c r="C6" s="14"/>
      <c r="D6" s="13"/>
      <c r="E6" s="6"/>
      <c r="F6" s="6"/>
    </row>
    <row r="7" spans="1:6" ht="17" customHeight="1" x14ac:dyDescent="0.2">
      <c r="A7" s="11">
        <v>3</v>
      </c>
      <c r="B7" s="13"/>
      <c r="C7" s="14"/>
      <c r="D7" s="13"/>
      <c r="E7" s="6"/>
      <c r="F7" s="6"/>
    </row>
    <row r="8" spans="1:6" ht="17" customHeight="1" x14ac:dyDescent="0.2">
      <c r="A8" s="11">
        <v>4</v>
      </c>
      <c r="B8" s="13"/>
      <c r="C8" s="14"/>
      <c r="D8" s="13"/>
      <c r="E8" s="6"/>
      <c r="F8" s="6"/>
    </row>
    <row r="9" spans="1:6" ht="17" customHeight="1" x14ac:dyDescent="0.2">
      <c r="A9" s="11">
        <v>5</v>
      </c>
      <c r="B9" s="13"/>
      <c r="C9" s="14"/>
      <c r="D9" s="13"/>
      <c r="E9" s="6"/>
      <c r="F9" s="6"/>
    </row>
    <row r="10" spans="1:6" ht="17" customHeight="1" x14ac:dyDescent="0.2">
      <c r="A10" s="11">
        <v>6</v>
      </c>
      <c r="B10" s="13"/>
      <c r="C10" s="14"/>
      <c r="D10" s="13"/>
      <c r="E10" s="6"/>
      <c r="F10" s="6"/>
    </row>
    <row r="11" spans="1:6" ht="17" customHeight="1" x14ac:dyDescent="0.2">
      <c r="A11" s="11">
        <v>7</v>
      </c>
      <c r="B11" s="13"/>
      <c r="C11" s="14"/>
      <c r="D11" s="13"/>
      <c r="E11" s="6"/>
      <c r="F11" s="6"/>
    </row>
    <row r="12" spans="1:6" ht="17" customHeight="1" x14ac:dyDescent="0.2">
      <c r="A12" s="11">
        <v>8</v>
      </c>
      <c r="B12" s="13"/>
      <c r="C12" s="14"/>
      <c r="D12" s="13"/>
      <c r="E12" s="6"/>
      <c r="F12" s="6"/>
    </row>
    <row r="13" spans="1:6" ht="17" customHeight="1" x14ac:dyDescent="0.2">
      <c r="A13" s="11">
        <v>9</v>
      </c>
      <c r="B13" s="13"/>
      <c r="C13" s="14"/>
      <c r="D13" s="13"/>
      <c r="E13" s="6"/>
      <c r="F13" s="6"/>
    </row>
    <row r="14" spans="1:6" ht="17" customHeight="1" x14ac:dyDescent="0.2">
      <c r="A14" s="11">
        <v>10</v>
      </c>
      <c r="B14" s="13"/>
      <c r="C14" s="14"/>
      <c r="D14" s="13"/>
      <c r="E14" s="6"/>
      <c r="F14" s="6"/>
    </row>
    <row r="15" spans="1:6" ht="17" customHeight="1" x14ac:dyDescent="0.2">
      <c r="A15" s="11">
        <v>11</v>
      </c>
      <c r="B15" s="13"/>
      <c r="C15" s="14"/>
      <c r="D15" s="13"/>
      <c r="E15" s="6"/>
      <c r="F15" s="6"/>
    </row>
    <row r="16" spans="1:6" ht="17" customHeight="1" x14ac:dyDescent="0.2">
      <c r="A16" s="11">
        <v>12</v>
      </c>
      <c r="B16" s="13"/>
      <c r="C16" s="14"/>
      <c r="D16" s="13"/>
      <c r="E16" s="6"/>
      <c r="F16" s="6"/>
    </row>
    <row r="17" spans="1:6" ht="17" customHeight="1" x14ac:dyDescent="0.2">
      <c r="A17" s="11">
        <v>13</v>
      </c>
      <c r="B17" s="13"/>
      <c r="C17" s="14"/>
      <c r="D17" s="13"/>
      <c r="E17" s="6"/>
      <c r="F17" s="6"/>
    </row>
    <row r="18" spans="1:6" ht="17" customHeight="1" x14ac:dyDescent="0.2">
      <c r="A18" s="11">
        <v>14</v>
      </c>
      <c r="B18" s="13"/>
      <c r="C18" s="14"/>
      <c r="D18" s="13"/>
      <c r="E18" s="6"/>
      <c r="F18" s="6"/>
    </row>
    <row r="19" spans="1:6" ht="17" customHeight="1" x14ac:dyDescent="0.2">
      <c r="A19" s="11">
        <v>15</v>
      </c>
      <c r="B19" s="13"/>
      <c r="C19" s="14"/>
      <c r="D19" s="13"/>
      <c r="E19" s="6"/>
      <c r="F19" s="6"/>
    </row>
    <row r="20" spans="1:6" ht="17" customHeight="1" x14ac:dyDescent="0.2">
      <c r="A20" s="11">
        <v>16</v>
      </c>
      <c r="B20" s="13"/>
      <c r="C20" s="14"/>
      <c r="D20" s="13"/>
      <c r="E20" s="6"/>
      <c r="F20" s="6"/>
    </row>
    <row r="21" spans="1:6" ht="104" customHeight="1" x14ac:dyDescent="0.2">
      <c r="C21" s="20"/>
      <c r="D21" s="21"/>
      <c r="E21" s="21"/>
      <c r="F21" s="21"/>
    </row>
    <row r="22" spans="1:6" ht="17" customHeight="1" x14ac:dyDescent="0.2"/>
    <row r="23" spans="1:6" ht="16" x14ac:dyDescent="0.2">
      <c r="A23" s="41" t="s">
        <v>285</v>
      </c>
      <c r="C23" s="42">
        <f>ASSA_Completion_date</f>
        <v>44865</v>
      </c>
    </row>
  </sheetData>
  <pageMargins left="0.45" right="0.45" top="0.75" bottom="0.75" header="0.3" footer="0.3"/>
  <pageSetup scale="60" orientation="portrait" r:id="rId1"/>
  <headerFooter>
    <oddFooter>&amp;L&amp;D&amp;R&amp;P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A137B-4B8F-094D-9F8B-8F43B2E9C327}">
  <sheetPr>
    <pageSetUpPr fitToPage="1"/>
  </sheetPr>
  <dimension ref="A1:F23"/>
  <sheetViews>
    <sheetView zoomScale="129" zoomScaleNormal="129" workbookViewId="0">
      <pane xSplit="2" topLeftCell="C1" activePane="topRight" state="frozen"/>
      <selection activeCell="A8" sqref="A8:B16"/>
      <selection pane="topRight" activeCell="C24" sqref="C24"/>
    </sheetView>
  </sheetViews>
  <sheetFormatPr baseColWidth="10" defaultColWidth="8.83203125" defaultRowHeight="15" x14ac:dyDescent="0.2"/>
  <cols>
    <col min="1" max="1" width="6.5" style="11" customWidth="1"/>
    <col min="2" max="2" width="48.83203125" style="11" customWidth="1"/>
    <col min="3" max="3" width="17.6640625" style="26" customWidth="1"/>
    <col min="4" max="4" width="12.5" style="11" customWidth="1"/>
    <col min="5" max="5" width="12.33203125" style="11" customWidth="1"/>
    <col min="6" max="6" width="10.5" style="11" customWidth="1"/>
    <col min="7" max="16384" width="8.83203125" style="11"/>
  </cols>
  <sheetData>
    <row r="1" spans="1:6" ht="36" customHeight="1" x14ac:dyDescent="0.2">
      <c r="A1" s="29" t="s">
        <v>301</v>
      </c>
      <c r="B1" s="29"/>
      <c r="C1" s="43">
        <f>ASSA_DATE</f>
        <v>44848</v>
      </c>
    </row>
    <row r="2" spans="1:6" ht="36" customHeight="1" x14ac:dyDescent="0.2">
      <c r="A2" s="29"/>
      <c r="B2" s="29"/>
      <c r="C2" s="28"/>
    </row>
    <row r="3" spans="1:6" ht="36" customHeight="1" x14ac:dyDescent="0.2">
      <c r="A3" s="29" t="s">
        <v>293</v>
      </c>
      <c r="B3" s="29"/>
      <c r="C3" s="28"/>
    </row>
    <row r="4" spans="1:6" ht="57" customHeight="1" x14ac:dyDescent="0.2">
      <c r="A4" s="5" t="s">
        <v>126</v>
      </c>
      <c r="B4" s="6" t="s">
        <v>290</v>
      </c>
      <c r="C4" s="6" t="s">
        <v>57</v>
      </c>
      <c r="D4" s="7" t="s">
        <v>291</v>
      </c>
      <c r="E4" s="7" t="s">
        <v>292</v>
      </c>
      <c r="F4" s="7" t="s">
        <v>131</v>
      </c>
    </row>
    <row r="5" spans="1:6" ht="17" customHeight="1" x14ac:dyDescent="0.2">
      <c r="A5" s="11">
        <v>1</v>
      </c>
      <c r="B5" s="13"/>
      <c r="C5" s="14"/>
      <c r="D5" s="13"/>
      <c r="E5" s="6"/>
      <c r="F5" s="6"/>
    </row>
    <row r="6" spans="1:6" ht="17" customHeight="1" x14ac:dyDescent="0.2">
      <c r="A6" s="11">
        <v>2</v>
      </c>
      <c r="B6" s="13"/>
      <c r="C6" s="14"/>
      <c r="D6" s="13"/>
      <c r="E6" s="6"/>
      <c r="F6" s="6"/>
    </row>
    <row r="7" spans="1:6" ht="17" customHeight="1" x14ac:dyDescent="0.2">
      <c r="A7" s="11">
        <v>3</v>
      </c>
      <c r="B7" s="13"/>
      <c r="C7" s="14"/>
      <c r="D7" s="13"/>
      <c r="E7" s="6"/>
      <c r="F7" s="6"/>
    </row>
    <row r="8" spans="1:6" ht="17" customHeight="1" x14ac:dyDescent="0.2">
      <c r="A8" s="11">
        <v>4</v>
      </c>
      <c r="B8" s="13"/>
      <c r="C8" s="14"/>
      <c r="D8" s="13"/>
      <c r="E8" s="6"/>
      <c r="F8" s="6"/>
    </row>
    <row r="9" spans="1:6" ht="17" customHeight="1" x14ac:dyDescent="0.2">
      <c r="A9" s="11">
        <v>5</v>
      </c>
      <c r="B9" s="13"/>
      <c r="C9" s="14"/>
      <c r="D9" s="13"/>
      <c r="E9" s="6"/>
      <c r="F9" s="6"/>
    </row>
    <row r="10" spans="1:6" ht="17" customHeight="1" x14ac:dyDescent="0.2">
      <c r="A10" s="11">
        <v>6</v>
      </c>
      <c r="B10" s="13"/>
      <c r="C10" s="14"/>
      <c r="D10" s="13"/>
      <c r="E10" s="6"/>
      <c r="F10" s="6"/>
    </row>
    <row r="11" spans="1:6" ht="17" customHeight="1" x14ac:dyDescent="0.2">
      <c r="A11" s="11">
        <v>7</v>
      </c>
      <c r="B11" s="13"/>
      <c r="C11" s="14"/>
      <c r="D11" s="13"/>
      <c r="E11" s="6"/>
      <c r="F11" s="6"/>
    </row>
    <row r="12" spans="1:6" ht="17" customHeight="1" x14ac:dyDescent="0.2">
      <c r="A12" s="11">
        <v>8</v>
      </c>
      <c r="B12" s="13"/>
      <c r="C12" s="14"/>
      <c r="D12" s="13"/>
      <c r="E12" s="6"/>
      <c r="F12" s="6"/>
    </row>
    <row r="13" spans="1:6" ht="17" customHeight="1" x14ac:dyDescent="0.2">
      <c r="A13" s="11">
        <v>9</v>
      </c>
      <c r="B13" s="13"/>
      <c r="C13" s="14"/>
      <c r="D13" s="13"/>
      <c r="E13" s="6"/>
      <c r="F13" s="6"/>
    </row>
    <row r="14" spans="1:6" ht="17" customHeight="1" x14ac:dyDescent="0.2">
      <c r="A14" s="11">
        <v>10</v>
      </c>
      <c r="B14" s="13"/>
      <c r="C14" s="14"/>
      <c r="D14" s="13"/>
      <c r="E14" s="6"/>
      <c r="F14" s="6"/>
    </row>
    <row r="15" spans="1:6" ht="17" customHeight="1" x14ac:dyDescent="0.2">
      <c r="A15" s="11">
        <v>11</v>
      </c>
      <c r="B15" s="13"/>
      <c r="C15" s="14"/>
      <c r="D15" s="13"/>
      <c r="E15" s="6"/>
      <c r="F15" s="6"/>
    </row>
    <row r="16" spans="1:6" ht="17" customHeight="1" x14ac:dyDescent="0.2">
      <c r="A16" s="11">
        <v>12</v>
      </c>
      <c r="B16" s="13"/>
      <c r="C16" s="14"/>
      <c r="D16" s="13"/>
      <c r="E16" s="6"/>
      <c r="F16" s="6"/>
    </row>
    <row r="17" spans="1:6" ht="17" customHeight="1" x14ac:dyDescent="0.2">
      <c r="A17" s="11">
        <v>13</v>
      </c>
      <c r="B17" s="13"/>
      <c r="C17" s="14"/>
      <c r="D17" s="13"/>
      <c r="E17" s="6"/>
      <c r="F17" s="6"/>
    </row>
    <row r="18" spans="1:6" ht="17" customHeight="1" x14ac:dyDescent="0.2">
      <c r="A18" s="11">
        <v>14</v>
      </c>
      <c r="B18" s="13"/>
      <c r="C18" s="14"/>
      <c r="D18" s="13"/>
      <c r="E18" s="6"/>
      <c r="F18" s="6"/>
    </row>
    <row r="19" spans="1:6" ht="17" customHeight="1" x14ac:dyDescent="0.2">
      <c r="A19" s="11">
        <v>15</v>
      </c>
      <c r="B19" s="13"/>
      <c r="C19" s="14"/>
      <c r="D19" s="13"/>
      <c r="E19" s="6"/>
      <c r="F19" s="6"/>
    </row>
    <row r="20" spans="1:6" ht="17" customHeight="1" x14ac:dyDescent="0.2">
      <c r="A20" s="11">
        <v>16</v>
      </c>
      <c r="B20" s="13"/>
      <c r="C20" s="14"/>
      <c r="D20" s="13"/>
      <c r="E20" s="6"/>
      <c r="F20" s="6"/>
    </row>
    <row r="21" spans="1:6" ht="104" customHeight="1" x14ac:dyDescent="0.2">
      <c r="C21" s="20"/>
      <c r="D21" s="21"/>
      <c r="E21" s="21"/>
      <c r="F21" s="21"/>
    </row>
    <row r="22" spans="1:6" ht="17" customHeight="1" x14ac:dyDescent="0.2"/>
    <row r="23" spans="1:6" ht="16" x14ac:dyDescent="0.2">
      <c r="A23" s="41" t="s">
        <v>285</v>
      </c>
      <c r="C23" s="42">
        <f>ASSA_Completion_date</f>
        <v>44865</v>
      </c>
    </row>
  </sheetData>
  <pageMargins left="0.45" right="0.45" top="0.75" bottom="0.75" header="0.3" footer="0.3"/>
  <pageSetup scale="60" orientation="portrait" r:id="rId1"/>
  <headerFooter>
    <oddFooter>&amp;L&amp;D&amp;R&amp;P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19</vt:i4>
      </vt:variant>
    </vt:vector>
  </HeadingPairs>
  <TitlesOfParts>
    <vt:vector size="30" baseType="lpstr">
      <vt:lpstr>wk 1A</vt:lpstr>
      <vt:lpstr>wk 1B</vt:lpstr>
      <vt:lpstr>WK 2</vt:lpstr>
      <vt:lpstr>WK 3</vt:lpstr>
      <vt:lpstr>WK 4</vt:lpstr>
      <vt:lpstr>WK 5</vt:lpstr>
      <vt:lpstr>wk 7</vt:lpstr>
      <vt:lpstr>WK 8</vt:lpstr>
      <vt:lpstr>WK 9)</vt:lpstr>
      <vt:lpstr>WK 13</vt:lpstr>
      <vt:lpstr>Sheet1</vt:lpstr>
      <vt:lpstr>ASSA_Completion_date</vt:lpstr>
      <vt:lpstr>ASSA_DATE</vt:lpstr>
      <vt:lpstr>'WK 13'!Print_Area</vt:lpstr>
      <vt:lpstr>'wk 1A'!Print_Area</vt:lpstr>
      <vt:lpstr>'wk 1B'!Print_Area</vt:lpstr>
      <vt:lpstr>'WK 2'!Print_Area</vt:lpstr>
      <vt:lpstr>'WK 3'!Print_Area</vt:lpstr>
      <vt:lpstr>'WK 4'!Print_Area</vt:lpstr>
      <vt:lpstr>'WK 5'!Print_Area</vt:lpstr>
      <vt:lpstr>'wk 7'!Print_Area</vt:lpstr>
      <vt:lpstr>'WK 8'!Print_Area</vt:lpstr>
      <vt:lpstr>'WK 9)'!Print_Area</vt:lpstr>
      <vt:lpstr>'WK 13'!Print_Titles</vt:lpstr>
      <vt:lpstr>'WK 2'!Print_Titles</vt:lpstr>
      <vt:lpstr>'WK 3'!Print_Titles</vt:lpstr>
      <vt:lpstr>'WK 4'!Print_Titles</vt:lpstr>
      <vt:lpstr>'WK 5'!Print_Titles</vt:lpstr>
      <vt:lpstr>'WK 8'!Print_Titles</vt:lpstr>
      <vt:lpstr>'WK 9)'!Print_Titles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2022-10-19T18:02:23Z</cp:lastPrinted>
  <dcterms:created xsi:type="dcterms:W3CDTF">2019-10-29T15:22:53Z</dcterms:created>
  <dcterms:modified xsi:type="dcterms:W3CDTF">2022-11-08T14:36:12Z</dcterms:modified>
</cp:coreProperties>
</file>